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/>
  <mc:AlternateContent xmlns:mc="http://schemas.openxmlformats.org/markup-compatibility/2006">
    <mc:Choice Requires="x15">
      <x15ac:absPath xmlns:x15ac="http://schemas.microsoft.com/office/spreadsheetml/2010/11/ac" url="F:\Jarolimek\IROP - Výzvy\IROP-Střední školy\Třeboň\VŘ nábytek\Dokumentace k VŘ\"/>
    </mc:Choice>
  </mc:AlternateContent>
  <xr:revisionPtr revIDLastSave="0" documentId="13_ncr:1_{C7AC6206-C370-42D9-9CF0-34A7D16285D8}" xr6:coauthVersionLast="32" xr6:coauthVersionMax="32" xr10:uidLastSave="{00000000-0000-0000-0000-000000000000}"/>
  <bookViews>
    <workbookView xWindow="0" yWindow="0" windowWidth="14370" windowHeight="10365" xr2:uid="{00000000-000D-0000-FFFF-FFFF00000000}"/>
  </bookViews>
  <sheets>
    <sheet name="Příloha č.2" sheetId="1" r:id="rId1"/>
  </sheets>
  <externalReferences>
    <externalReference r:id="rId2"/>
    <externalReference r:id="rId3"/>
  </externalReferences>
  <calcPr calcId="17901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" l="1"/>
  <c r="I16" i="1"/>
  <c r="C16" i="1"/>
  <c r="C6" i="1"/>
  <c r="C5" i="1"/>
  <c r="I27" i="1"/>
  <c r="J27" i="1"/>
  <c r="I28" i="1"/>
  <c r="J28" i="1"/>
  <c r="I29" i="1"/>
  <c r="J29" i="1"/>
  <c r="C27" i="1"/>
  <c r="C28" i="1"/>
  <c r="C29" i="1"/>
  <c r="C30" i="1"/>
  <c r="B26" i="1"/>
  <c r="B27" i="1"/>
  <c r="B28" i="1"/>
  <c r="B29" i="1"/>
  <c r="I69" i="1"/>
  <c r="J69" i="1"/>
  <c r="I70" i="1"/>
  <c r="J70" i="1"/>
  <c r="I71" i="1"/>
  <c r="J71" i="1"/>
  <c r="I72" i="1"/>
  <c r="J72" i="1"/>
  <c r="B68" i="1"/>
  <c r="B69" i="1"/>
  <c r="B70" i="1"/>
  <c r="B71" i="1"/>
  <c r="B72" i="1"/>
  <c r="C56" i="1"/>
  <c r="C69" i="1"/>
  <c r="C57" i="1"/>
  <c r="C70" i="1"/>
  <c r="C58" i="1"/>
  <c r="C71" i="1"/>
  <c r="C59" i="1"/>
  <c r="C72" i="1"/>
  <c r="I56" i="1"/>
  <c r="J56" i="1"/>
  <c r="I57" i="1"/>
  <c r="J57" i="1"/>
  <c r="I58" i="1"/>
  <c r="J58" i="1"/>
  <c r="I59" i="1"/>
  <c r="J59" i="1"/>
  <c r="B55" i="1"/>
  <c r="B56" i="1"/>
  <c r="B57" i="1"/>
  <c r="B58" i="1"/>
  <c r="B59" i="1"/>
  <c r="I44" i="1"/>
  <c r="J44" i="1"/>
  <c r="I45" i="1"/>
  <c r="J45" i="1"/>
  <c r="I46" i="1"/>
  <c r="J46" i="1"/>
  <c r="I47" i="1"/>
  <c r="J47" i="1"/>
  <c r="B43" i="1"/>
  <c r="B44" i="1"/>
  <c r="B45" i="1"/>
  <c r="B46" i="1"/>
  <c r="B47" i="1"/>
  <c r="G24" i="1"/>
  <c r="I24" i="1"/>
  <c r="J24" i="1"/>
  <c r="G25" i="1"/>
  <c r="I25" i="1"/>
  <c r="J25" i="1"/>
  <c r="G26" i="1"/>
  <c r="I26" i="1"/>
  <c r="J26" i="1"/>
  <c r="G30" i="1"/>
  <c r="I30" i="1"/>
  <c r="J30" i="1"/>
  <c r="G31" i="1"/>
  <c r="I31" i="1"/>
  <c r="J31" i="1"/>
  <c r="G32" i="1"/>
  <c r="I32" i="1"/>
  <c r="J32" i="1"/>
  <c r="G33" i="1"/>
  <c r="I33" i="1"/>
  <c r="J33" i="1"/>
  <c r="G34" i="1"/>
  <c r="I34" i="1"/>
  <c r="J34" i="1"/>
  <c r="G35" i="1"/>
  <c r="I35" i="1"/>
  <c r="J35" i="1"/>
  <c r="G36" i="1"/>
  <c r="I36" i="1"/>
  <c r="J36" i="1"/>
  <c r="G37" i="1"/>
  <c r="I37" i="1"/>
  <c r="J37" i="1"/>
  <c r="G38" i="1"/>
  <c r="I38" i="1"/>
  <c r="J38" i="1"/>
  <c r="G39" i="1"/>
  <c r="I39" i="1"/>
  <c r="J39" i="1"/>
  <c r="G40" i="1"/>
  <c r="I40" i="1"/>
  <c r="J40" i="1"/>
  <c r="G41" i="1"/>
  <c r="I41" i="1"/>
  <c r="J41" i="1"/>
  <c r="G42" i="1"/>
  <c r="I42" i="1"/>
  <c r="J42" i="1"/>
  <c r="G43" i="1"/>
  <c r="I43" i="1"/>
  <c r="J43" i="1"/>
  <c r="G48" i="1"/>
  <c r="I48" i="1"/>
  <c r="J48" i="1"/>
  <c r="G49" i="1"/>
  <c r="I49" i="1"/>
  <c r="J49" i="1"/>
  <c r="G50" i="1"/>
  <c r="I50" i="1"/>
  <c r="J50" i="1"/>
  <c r="G51" i="1"/>
  <c r="I51" i="1"/>
  <c r="J51" i="1"/>
  <c r="G52" i="1"/>
  <c r="I52" i="1"/>
  <c r="J52" i="1"/>
  <c r="G53" i="1"/>
  <c r="I53" i="1"/>
  <c r="J53" i="1"/>
  <c r="G54" i="1"/>
  <c r="I54" i="1"/>
  <c r="J54" i="1"/>
  <c r="G55" i="1"/>
  <c r="I55" i="1"/>
  <c r="J55" i="1"/>
  <c r="G60" i="1"/>
  <c r="I60" i="1"/>
  <c r="J60" i="1"/>
  <c r="G61" i="1"/>
  <c r="I61" i="1"/>
  <c r="J61" i="1"/>
  <c r="G62" i="1"/>
  <c r="I62" i="1"/>
  <c r="J62" i="1"/>
  <c r="G63" i="1"/>
  <c r="I63" i="1"/>
  <c r="J63" i="1"/>
  <c r="G64" i="1"/>
  <c r="I64" i="1"/>
  <c r="J64" i="1"/>
  <c r="G65" i="1"/>
  <c r="I65" i="1"/>
  <c r="J65" i="1"/>
  <c r="G66" i="1"/>
  <c r="I66" i="1"/>
  <c r="J66" i="1"/>
  <c r="G67" i="1"/>
  <c r="I67" i="1"/>
  <c r="J67" i="1"/>
  <c r="G68" i="1"/>
  <c r="I68" i="1"/>
  <c r="J68" i="1"/>
  <c r="G73" i="1"/>
  <c r="I73" i="1"/>
  <c r="J73" i="1"/>
  <c r="G74" i="1"/>
  <c r="I74" i="1"/>
  <c r="J74" i="1"/>
  <c r="G75" i="1"/>
  <c r="I75" i="1"/>
  <c r="J75" i="1"/>
  <c r="G76" i="1"/>
  <c r="I76" i="1"/>
  <c r="J76" i="1"/>
  <c r="G77" i="1"/>
  <c r="I77" i="1"/>
  <c r="J77" i="1"/>
  <c r="G78" i="1"/>
  <c r="I78" i="1"/>
  <c r="J78" i="1"/>
  <c r="G79" i="1"/>
  <c r="I79" i="1"/>
  <c r="J79" i="1"/>
  <c r="G80" i="1"/>
  <c r="I80" i="1"/>
  <c r="J80" i="1"/>
  <c r="I81" i="1"/>
  <c r="J81" i="1"/>
  <c r="G5" i="1"/>
  <c r="G6" i="1"/>
  <c r="G7" i="1"/>
  <c r="G8" i="1"/>
  <c r="G9" i="1"/>
  <c r="G10" i="1"/>
  <c r="G11" i="1"/>
  <c r="G12" i="1"/>
  <c r="G13" i="1"/>
  <c r="G14" i="1"/>
  <c r="G15" i="1"/>
  <c r="G17" i="1"/>
  <c r="G18" i="1"/>
  <c r="G19" i="1"/>
  <c r="G20" i="1"/>
  <c r="G21" i="1"/>
  <c r="G22" i="1"/>
  <c r="G23" i="1"/>
  <c r="F15" i="1"/>
  <c r="F17" i="1"/>
  <c r="F18" i="1"/>
  <c r="F19" i="1"/>
  <c r="F20" i="1"/>
  <c r="F21" i="1"/>
  <c r="F22" i="1"/>
  <c r="F23" i="1"/>
  <c r="F24" i="1"/>
  <c r="F25" i="1"/>
  <c r="F26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8" i="1"/>
  <c r="F49" i="1"/>
  <c r="F50" i="1"/>
  <c r="F51" i="1"/>
  <c r="F52" i="1"/>
  <c r="F53" i="1"/>
  <c r="F54" i="1"/>
  <c r="F55" i="1"/>
  <c r="F60" i="1"/>
  <c r="F61" i="1"/>
  <c r="F62" i="1"/>
  <c r="F63" i="1"/>
  <c r="F64" i="1"/>
  <c r="F65" i="1"/>
  <c r="F66" i="1"/>
  <c r="F67" i="1"/>
  <c r="F68" i="1"/>
  <c r="F73" i="1"/>
  <c r="F74" i="1"/>
  <c r="F75" i="1"/>
  <c r="F76" i="1"/>
  <c r="F77" i="1"/>
  <c r="F78" i="1"/>
  <c r="F79" i="1"/>
  <c r="F80" i="1"/>
  <c r="B81" i="1"/>
  <c r="B78" i="1"/>
  <c r="B79" i="1"/>
  <c r="B80" i="1"/>
  <c r="B65" i="1"/>
  <c r="B66" i="1"/>
  <c r="B67" i="1"/>
  <c r="B73" i="1"/>
  <c r="B74" i="1"/>
  <c r="B75" i="1"/>
  <c r="B76" i="1"/>
  <c r="B77" i="1"/>
  <c r="B53" i="1"/>
  <c r="B54" i="1"/>
  <c r="B60" i="1"/>
  <c r="B61" i="1"/>
  <c r="B62" i="1"/>
  <c r="B63" i="1"/>
  <c r="B64" i="1"/>
  <c r="B40" i="1"/>
  <c r="B41" i="1"/>
  <c r="B42" i="1"/>
  <c r="B48" i="1"/>
  <c r="B49" i="1"/>
  <c r="B50" i="1"/>
  <c r="B51" i="1"/>
  <c r="B52" i="1"/>
  <c r="B38" i="1"/>
  <c r="B39" i="1"/>
  <c r="B35" i="1"/>
  <c r="B36" i="1"/>
  <c r="B37" i="1"/>
  <c r="B21" i="1"/>
  <c r="B22" i="1"/>
  <c r="B23" i="1"/>
  <c r="B24" i="1"/>
  <c r="B25" i="1"/>
  <c r="B30" i="1"/>
  <c r="B31" i="1"/>
  <c r="B32" i="1"/>
  <c r="B33" i="1"/>
  <c r="B34" i="1"/>
  <c r="B12" i="1"/>
  <c r="B13" i="1"/>
  <c r="B14" i="1"/>
  <c r="B15" i="1"/>
  <c r="B17" i="1"/>
  <c r="B18" i="1"/>
  <c r="B19" i="1"/>
  <c r="B20" i="1"/>
  <c r="B5" i="1"/>
  <c r="B6" i="1"/>
  <c r="B7" i="1"/>
  <c r="B8" i="1"/>
  <c r="B9" i="1"/>
  <c r="B10" i="1"/>
  <c r="B11" i="1"/>
  <c r="C77" i="1"/>
  <c r="C78" i="1"/>
  <c r="C80" i="1"/>
  <c r="C76" i="1"/>
  <c r="C64" i="1"/>
  <c r="C65" i="1"/>
  <c r="C66" i="1"/>
  <c r="C67" i="1"/>
  <c r="C68" i="1"/>
  <c r="C73" i="1"/>
  <c r="C74" i="1"/>
  <c r="C75" i="1"/>
  <c r="C63" i="1"/>
  <c r="C61" i="1"/>
  <c r="C62" i="1"/>
  <c r="C60" i="1"/>
  <c r="C52" i="1"/>
  <c r="C53" i="1"/>
  <c r="C54" i="1"/>
  <c r="C48" i="1"/>
  <c r="C49" i="1"/>
  <c r="C50" i="1"/>
  <c r="C51" i="1"/>
  <c r="C38" i="1"/>
  <c r="C39" i="1"/>
  <c r="C40" i="1"/>
  <c r="C41" i="1"/>
  <c r="C42" i="1"/>
  <c r="C31" i="1"/>
  <c r="C32" i="1"/>
  <c r="C33" i="1"/>
  <c r="C34" i="1"/>
  <c r="C35" i="1"/>
  <c r="C36" i="1"/>
  <c r="C37" i="1"/>
  <c r="C24" i="1"/>
  <c r="C25" i="1"/>
  <c r="C26" i="1"/>
  <c r="C18" i="1"/>
  <c r="C19" i="1"/>
  <c r="C20" i="1"/>
  <c r="C21" i="1"/>
  <c r="C22" i="1"/>
  <c r="C23" i="1"/>
  <c r="C7" i="1"/>
  <c r="C8" i="1"/>
  <c r="C9" i="1"/>
  <c r="C10" i="1"/>
  <c r="C11" i="1"/>
  <c r="C12" i="1"/>
  <c r="C13" i="1"/>
  <c r="C14" i="1"/>
  <c r="C15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82" i="1"/>
  <c r="J82" i="1"/>
</calcChain>
</file>

<file path=xl/sharedStrings.xml><?xml version="1.0" encoding="utf-8"?>
<sst xmlns="http://schemas.openxmlformats.org/spreadsheetml/2006/main" count="51" uniqueCount="26">
  <si>
    <t>Zadavatel:</t>
  </si>
  <si>
    <t>Název zakázky</t>
  </si>
  <si>
    <t>číslo položky</t>
  </si>
  <si>
    <t>Název</t>
  </si>
  <si>
    <t>Měrná jednotka</t>
  </si>
  <si>
    <t>Množství</t>
  </si>
  <si>
    <t>ks</t>
  </si>
  <si>
    <t>Nabízené zařízení
(popis zařízení, název, katalogové označení a pod)</t>
  </si>
  <si>
    <t>Zařízení splňuje minimální požadavky zadavetele
ANO / NE</t>
  </si>
  <si>
    <t>jednotková cena 
v Kč bez DPH</t>
  </si>
  <si>
    <t>Celkem 
v Kč bez DPH</t>
  </si>
  <si>
    <t>Celkem 
v Kč s DPH</t>
  </si>
  <si>
    <t>Celkem</t>
  </si>
  <si>
    <t xml:space="preserve">Příloha č. 2 zadávací dokumentace </t>
  </si>
  <si>
    <t>Gymnázium, Třeboň, Na Sadech 308, 379 01 Třeboň II</t>
  </si>
  <si>
    <t>Dodávka a instalace vybavení a zařízení odborných učeben na Gymnáziu Třeboň</t>
  </si>
  <si>
    <t>Stolička laboratorní</t>
  </si>
  <si>
    <t>Umístění</t>
  </si>
  <si>
    <t>Stůl učitelský</t>
  </si>
  <si>
    <t xml:space="preserve">LCD panel </t>
  </si>
  <si>
    <t>Stropní projektor</t>
  </si>
  <si>
    <t>Plátno elektricky stahovatelné</t>
  </si>
  <si>
    <t>Aktivní reproduktory s umístěním na stěnu</t>
  </si>
  <si>
    <t xml:space="preserve">Stůl učitelský </t>
  </si>
  <si>
    <t>laboratoř chemie</t>
  </si>
  <si>
    <t xml:space="preserve">Multimediální stůl učitelský - katedra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</si>
</sst>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8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8"/>
      <color rgb="FF000000"/>
      <name val="Arial"/>
      <family val="2"/>
      <charset val="238"/>
    </font>
    <font>
      <sz val="14"/>
      <name val="Arial"/>
      <family val="2"/>
      <charset val="238"/>
    </font>
    <font>
      <b/>
      <sz val="10"/>
      <color theme="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0">
    <xf numFmtId="0" fontId="0" fillId="0" borderId="0" xfId="0"/>
    <xf numFmtId="44" fontId="0" fillId="0" borderId="0" xfId="1" applyFont="1" applyAlignment="1">
      <alignment horizontal="center" vertical="center"/>
    </xf>
    <xf numFmtId="0" fontId="1" fillId="0" borderId="0" xfId="0" applyFont="1" applyBorder="1" applyAlignment="1">
      <alignment horizontal="center" vertical="center" textRotation="90" wrapText="1"/>
    </xf>
    <xf numFmtId="49" fontId="5" fillId="0" borderId="0" xfId="0" applyNumberFormat="1" applyFont="1" applyFill="1" applyBorder="1" applyAlignment="1" applyProtection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/>
    <xf numFmtId="44" fontId="0" fillId="0" borderId="7" xfId="1" applyFont="1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 wrapText="1"/>
    </xf>
    <xf numFmtId="44" fontId="0" fillId="0" borderId="10" xfId="1" applyFont="1" applyBorder="1" applyAlignment="1">
      <alignment horizontal="center" vertical="center"/>
    </xf>
    <xf numFmtId="44" fontId="0" fillId="0" borderId="11" xfId="1" applyFont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7" fillId="0" borderId="12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1" fillId="2" borderId="18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rolimek/IROP%20-%20V&#253;zvy/IROP-St&#345;edn&#237;%20&#353;koly/T&#345;ebo&#328;/V&#344;%20n&#225;bytek/Specifikace%20-%20Vybaven&#237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3_Technick&#225;%20specifika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>
        <row r="3">
          <cell r="A3" t="str">
            <v>kabinet chemie</v>
          </cell>
          <cell r="C3" t="str">
            <v>Kancelářský stůl 1600 x 800 (x 740)mm</v>
          </cell>
          <cell r="D3">
            <v>2</v>
          </cell>
        </row>
        <row r="4">
          <cell r="A4" t="str">
            <v>kabinet chemie</v>
          </cell>
          <cell r="C4" t="str">
            <v>Židle kancelářská</v>
          </cell>
          <cell r="D4">
            <v>2</v>
          </cell>
        </row>
        <row r="5">
          <cell r="A5" t="str">
            <v>kabinet chemie</v>
          </cell>
          <cell r="C5" t="str">
            <v>Mobilní kontejner pod stůl</v>
          </cell>
          <cell r="D5">
            <v>2</v>
          </cell>
        </row>
        <row r="7">
          <cell r="A7" t="str">
            <v>kabinet chemie</v>
          </cell>
          <cell r="C7" t="str">
            <v>Šatní skříň (1800x800x400)</v>
          </cell>
          <cell r="D7">
            <v>1</v>
          </cell>
        </row>
        <row r="8">
          <cell r="A8" t="str">
            <v>kabinet chemie</v>
          </cell>
          <cell r="C8" t="str">
            <v>Skříň kombinovaná (1800x800x400)</v>
          </cell>
          <cell r="D8">
            <v>2</v>
          </cell>
        </row>
        <row r="9">
          <cell r="A9" t="str">
            <v>kabinet chemie</v>
          </cell>
          <cell r="C9" t="str">
            <v>Skříň s dveřmi (1800x800x400)</v>
          </cell>
          <cell r="D9">
            <v>1</v>
          </cell>
        </row>
        <row r="10">
          <cell r="A10" t="str">
            <v>kabinet chemie</v>
          </cell>
          <cell r="C10" t="str">
            <v>Odpadkový koš</v>
          </cell>
          <cell r="D10">
            <v>2</v>
          </cell>
        </row>
        <row r="11">
          <cell r="A11" t="str">
            <v>laboratoř chemie</v>
          </cell>
          <cell r="C11" t="str">
            <v>Laboratorní stůl oboustranný s médiovým panelem (3000x1500x900)</v>
          </cell>
          <cell r="D11">
            <v>2</v>
          </cell>
        </row>
        <row r="12">
          <cell r="A12" t="str">
            <v>laboratoř chemie</v>
          </cell>
          <cell r="C12" t="str">
            <v>Laboratorní digestoř</v>
          </cell>
          <cell r="D12">
            <v>1</v>
          </cell>
        </row>
        <row r="13">
          <cell r="A13" t="str">
            <v>laboratoř chemie</v>
          </cell>
          <cell r="C13" t="str">
            <v>Oční bezpečnostní sprcha</v>
          </cell>
          <cell r="D13">
            <v>1</v>
          </cell>
        </row>
        <row r="14">
          <cell r="A14" t="str">
            <v>laboratoř chemie</v>
          </cell>
          <cell r="C14" t="str">
            <v>Sestava skříní s odkládacím pultem (6660x600x900)</v>
          </cell>
          <cell r="D14">
            <v>1</v>
          </cell>
        </row>
        <row r="15">
          <cell r="A15" t="str">
            <v>laboratoř chemie</v>
          </cell>
          <cell r="D15">
            <v>2</v>
          </cell>
        </row>
        <row r="16">
          <cell r="A16" t="str">
            <v>laboratoř chemie</v>
          </cell>
          <cell r="C16" t="str">
            <v>Tabule rovinná na stěně</v>
          </cell>
          <cell r="D16">
            <v>1</v>
          </cell>
        </row>
        <row r="17">
          <cell r="A17" t="str">
            <v>laboratoř chemie</v>
          </cell>
          <cell r="C17" t="str">
            <v>Laboratorní stůl</v>
          </cell>
          <cell r="D17">
            <v>1</v>
          </cell>
        </row>
        <row r="18">
          <cell r="A18" t="str">
            <v>laboratoř chemie</v>
          </cell>
          <cell r="C18" t="str">
            <v>Učitelská židle na kolečkách</v>
          </cell>
          <cell r="D18">
            <v>1</v>
          </cell>
        </row>
        <row r="19">
          <cell r="A19" t="str">
            <v>Učebna chemie:</v>
          </cell>
          <cell r="C19" t="str">
            <v>Žákovská lavice</v>
          </cell>
          <cell r="D19">
            <v>16</v>
          </cell>
        </row>
        <row r="20">
          <cell r="A20" t="str">
            <v>Učebna chemie:</v>
          </cell>
          <cell r="C20" t="str">
            <v>Žákovská židle</v>
          </cell>
          <cell r="D20">
            <v>32</v>
          </cell>
        </row>
        <row r="21">
          <cell r="A21" t="str">
            <v>Učebna chemie:</v>
          </cell>
          <cell r="C21" t="str">
            <v>Učitelská židle na kolečkách</v>
          </cell>
          <cell r="D21">
            <v>1</v>
          </cell>
        </row>
        <row r="22">
          <cell r="A22" t="str">
            <v>Učebna chemie:</v>
          </cell>
          <cell r="C22" t="str">
            <v>Učitelská katedra/demonstrační stůl 1800x600x900mm</v>
          </cell>
          <cell r="D22">
            <v>1</v>
          </cell>
        </row>
        <row r="23">
          <cell r="A23" t="str">
            <v>Učebna chemie:</v>
          </cell>
          <cell r="C23" t="str">
            <v>Učitelská katedra/demonstrační stůl 1300x600x900</v>
          </cell>
          <cell r="D23">
            <v>1</v>
          </cell>
        </row>
        <row r="24">
          <cell r="A24" t="str">
            <v>Učebna chemie:</v>
          </cell>
          <cell r="C24" t="str">
            <v xml:space="preserve">Tabule </v>
          </cell>
          <cell r="D24">
            <v>1</v>
          </cell>
        </row>
        <row r="25">
          <cell r="A25" t="str">
            <v>Učebna chemie:</v>
          </cell>
          <cell r="D25">
            <v>1</v>
          </cell>
        </row>
        <row r="26">
          <cell r="A26" t="str">
            <v>Učebna chemie:</v>
          </cell>
          <cell r="C26" t="str">
            <v>Skříňka s plnými spodními dveřmi a proskleným nástavcem</v>
          </cell>
          <cell r="D26">
            <v>3</v>
          </cell>
        </row>
        <row r="27">
          <cell r="A27" t="str">
            <v>Učebna chemie:</v>
          </cell>
          <cell r="C27" t="str">
            <v>Skříňka policová s dveřmi s dveřmi</v>
          </cell>
          <cell r="D27">
            <v>2</v>
          </cell>
        </row>
        <row r="28">
          <cell r="A28" t="str">
            <v>Učebna chemie:</v>
          </cell>
          <cell r="C28" t="str">
            <v xml:space="preserve">Sada na tříděný odpad </v>
          </cell>
          <cell r="D28">
            <v>1</v>
          </cell>
        </row>
        <row r="29">
          <cell r="A29" t="str">
            <v>Učebna chemie:</v>
          </cell>
          <cell r="C29" t="str">
            <v>Textilní nástěnka</v>
          </cell>
          <cell r="D29">
            <v>2</v>
          </cell>
        </row>
        <row r="30">
          <cell r="A30" t="str">
            <v>Váhovna:</v>
          </cell>
          <cell r="C30" t="str">
            <v xml:space="preserve">Váhový stůl 1200x600mm  </v>
          </cell>
          <cell r="D30">
            <v>1</v>
          </cell>
        </row>
        <row r="31">
          <cell r="A31" t="str">
            <v>Váhovna:</v>
          </cell>
          <cell r="C31" t="str">
            <v xml:space="preserve">Sestava skříněk </v>
          </cell>
          <cell r="D31">
            <v>1</v>
          </cell>
        </row>
        <row r="32">
          <cell r="A32" t="str">
            <v>Váhovna:</v>
          </cell>
          <cell r="C32" t="str">
            <v>Skříňka policová s dveřmi s dveřmi</v>
          </cell>
          <cell r="D32">
            <v>3</v>
          </cell>
        </row>
        <row r="33">
          <cell r="A33" t="str">
            <v>Sklad chemikálií:</v>
          </cell>
          <cell r="B33" t="str">
            <v>Skříňka policová, otevřená</v>
          </cell>
          <cell r="D33">
            <v>2</v>
          </cell>
        </row>
        <row r="34">
          <cell r="A34" t="str">
            <v>Sklad chemikálií:</v>
          </cell>
          <cell r="B34" t="str">
            <v>Skříňka policová, otevřená</v>
          </cell>
          <cell r="D34">
            <v>2</v>
          </cell>
        </row>
        <row r="35">
          <cell r="A35" t="str">
            <v>Malá učebna jazyků 1</v>
          </cell>
          <cell r="B35" t="str">
            <v>Stůl pojízdný</v>
          </cell>
          <cell r="D35">
            <v>8</v>
          </cell>
        </row>
        <row r="36">
          <cell r="A36" t="str">
            <v>Malá učebna jazyků 1</v>
          </cell>
          <cell r="B36" t="str">
            <v>Židle s pultíkem</v>
          </cell>
          <cell r="D36">
            <v>18</v>
          </cell>
        </row>
        <row r="37">
          <cell r="A37" t="str">
            <v>Malá učebna jazyků 1</v>
          </cell>
          <cell r="B37" t="str">
            <v>Židle učitelská</v>
          </cell>
          <cell r="D37">
            <v>1</v>
          </cell>
        </row>
        <row r="38">
          <cell r="A38" t="str">
            <v>Malá učebna jazyků 1</v>
          </cell>
          <cell r="D38">
            <v>1</v>
          </cell>
        </row>
        <row r="39">
          <cell r="A39" t="str">
            <v>Malá učebna jazyků 1</v>
          </cell>
          <cell r="B39" t="str">
            <v>Tabule</v>
          </cell>
          <cell r="D39">
            <v>1</v>
          </cell>
        </row>
        <row r="40">
          <cell r="A40" t="str">
            <v>Malá učebna jazyků 1</v>
          </cell>
          <cell r="B40" t="str">
            <v>Skříňka policová s dveřmi</v>
          </cell>
          <cell r="D40">
            <v>3</v>
          </cell>
        </row>
        <row r="41">
          <cell r="A41" t="str">
            <v>Malá učebna jazyků 1</v>
          </cell>
          <cell r="B41" t="str">
            <v>Skříňka otevřená s policemi</v>
          </cell>
          <cell r="D41">
            <v>2</v>
          </cell>
        </row>
        <row r="42">
          <cell r="A42" t="str">
            <v>Malá učebna jazyků 1</v>
          </cell>
          <cell r="B42" t="str">
            <v>sada na tříděný odpad</v>
          </cell>
          <cell r="D42">
            <v>1</v>
          </cell>
        </row>
        <row r="43">
          <cell r="A43" t="str">
            <v>Malá učebna jazyků 1</v>
          </cell>
          <cell r="C43" t="str">
            <v>Textilní nástěnka</v>
          </cell>
          <cell r="D43">
            <v>2</v>
          </cell>
        </row>
        <row r="44">
          <cell r="A44" t="str">
            <v>Malá učebna jazyků 2</v>
          </cell>
          <cell r="C44" t="str">
            <v>Ikea klippan</v>
          </cell>
          <cell r="D44">
            <v>2</v>
          </cell>
        </row>
        <row r="45">
          <cell r="A45" t="str">
            <v>Malá učebna jazyků 2</v>
          </cell>
          <cell r="C45" t="str">
            <v>Sedací pytel</v>
          </cell>
          <cell r="D45">
            <v>2</v>
          </cell>
        </row>
        <row r="46">
          <cell r="A46" t="str">
            <v>Malá učebna jazyků 2</v>
          </cell>
          <cell r="D46">
            <v>1</v>
          </cell>
        </row>
        <row r="47">
          <cell r="A47" t="str">
            <v>Malá učebna jazyků 2</v>
          </cell>
          <cell r="B47" t="str">
            <v>Tabule</v>
          </cell>
          <cell r="D47">
            <v>1</v>
          </cell>
        </row>
        <row r="48">
          <cell r="A48" t="str">
            <v>Malá učebna jazyků 2</v>
          </cell>
          <cell r="C48" t="str">
            <v>Skříňka policová s dveřmi s dveřmi</v>
          </cell>
          <cell r="D48">
            <v>3</v>
          </cell>
        </row>
        <row r="49">
          <cell r="A49" t="str">
            <v>Malá učebna jazyků 2</v>
          </cell>
          <cell r="C49" t="str">
            <v>Skříňka otevřená s policemi</v>
          </cell>
          <cell r="D49">
            <v>2</v>
          </cell>
        </row>
        <row r="50">
          <cell r="A50" t="str">
            <v>Malá učebna jazyků 2</v>
          </cell>
          <cell r="B50" t="str">
            <v>sada na tříděný odpad</v>
          </cell>
          <cell r="D50">
            <v>1</v>
          </cell>
        </row>
        <row r="51">
          <cell r="A51" t="str">
            <v>Malá učebna jazyků 2</v>
          </cell>
          <cell r="C51" t="str">
            <v>Textilní nástěnka</v>
          </cell>
          <cell r="D51">
            <v>2</v>
          </cell>
        </row>
        <row r="52">
          <cell r="A52" t="str">
            <v>Velká učebna jazyků</v>
          </cell>
          <cell r="C52" t="str">
            <v>Žákovská lavice</v>
          </cell>
          <cell r="D52">
            <v>16</v>
          </cell>
        </row>
        <row r="53">
          <cell r="A53" t="str">
            <v>Velká učebna jazyků</v>
          </cell>
          <cell r="C53" t="str">
            <v>Žákovská židle</v>
          </cell>
          <cell r="D53">
            <v>32</v>
          </cell>
        </row>
        <row r="54">
          <cell r="A54" t="str">
            <v>Velká učebna jazyků</v>
          </cell>
          <cell r="C54" t="str">
            <v>Učitelská židle na kolečkách</v>
          </cell>
          <cell r="D54">
            <v>1</v>
          </cell>
        </row>
        <row r="55">
          <cell r="A55" t="str">
            <v>Velká učebna jazyků</v>
          </cell>
          <cell r="C55" t="str">
            <v>Stůl učitelský/Multimediální katedra</v>
          </cell>
          <cell r="D55">
            <v>1</v>
          </cell>
        </row>
        <row r="56">
          <cell r="A56" t="str">
            <v>Velká učebna jazyků</v>
          </cell>
          <cell r="C56" t="str">
            <v>Skříňka policová s dveřmi s dveřmi</v>
          </cell>
          <cell r="D56">
            <v>3</v>
          </cell>
        </row>
        <row r="57">
          <cell r="A57" t="str">
            <v>Velká učebna jazyků</v>
          </cell>
          <cell r="C57" t="str">
            <v>Skříňka otevřená s policemi</v>
          </cell>
          <cell r="D57">
            <v>2</v>
          </cell>
        </row>
        <row r="58">
          <cell r="A58" t="str">
            <v>Velká učebna jazyků</v>
          </cell>
          <cell r="C58" t="str">
            <v>Textilní nástěnka</v>
          </cell>
          <cell r="D58">
            <v>2</v>
          </cell>
        </row>
        <row r="59">
          <cell r="A59" t="str">
            <v>Velká učebna jazyků</v>
          </cell>
          <cell r="B59" t="str">
            <v>sada na tříděný odpad</v>
          </cell>
          <cell r="D59">
            <v>1</v>
          </cell>
        </row>
        <row r="60">
          <cell r="A60" t="str">
            <v>Velká učebna jazyků</v>
          </cell>
          <cell r="C60" t="str">
            <v xml:space="preserve">Tabule </v>
          </cell>
          <cell r="D60">
            <v>1</v>
          </cell>
        </row>
        <row r="61">
          <cell r="A61" t="str">
            <v>Kabinet jazyků 1</v>
          </cell>
          <cell r="C61" t="str">
            <v>Učitelská židle na kolečkách</v>
          </cell>
          <cell r="D61">
            <v>2</v>
          </cell>
        </row>
        <row r="62">
          <cell r="A62" t="str">
            <v>Kabinet jazyků 1</v>
          </cell>
          <cell r="D62">
            <v>2</v>
          </cell>
        </row>
        <row r="63">
          <cell r="A63" t="str">
            <v>Kabinet jazyků 1</v>
          </cell>
          <cell r="C63" t="str">
            <v>Skříňka policová s dveřmi s dveřmi</v>
          </cell>
          <cell r="D63">
            <v>1</v>
          </cell>
        </row>
        <row r="64">
          <cell r="F64" t="str">
            <v xml:space="preserve">vynáška a montáž za celek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>
        <row r="19">
          <cell r="D19" t="str">
            <v xml:space="preserve">Mobilní kontejner ve výšce stolu 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6"/>
  <sheetViews>
    <sheetView tabSelected="1" topLeftCell="A40" zoomScaleNormal="100" workbookViewId="0">
      <selection activeCell="C43" sqref="C43"/>
    </sheetView>
  </sheetViews>
  <sheetFormatPr defaultRowHeight="12.75" x14ac:dyDescent="0.2"/>
  <cols>
    <col min="2" max="2" width="16.5703125" customWidth="1"/>
    <col min="3" max="3" width="28.140625" customWidth="1"/>
    <col min="4" max="4" width="76.140625" customWidth="1"/>
    <col min="5" max="5" width="18" customWidth="1"/>
    <col min="6" max="6" width="15.140625" customWidth="1"/>
    <col min="7" max="7" width="14.28515625" style="1" bestFit="1" customWidth="1"/>
    <col min="8" max="8" width="18.140625" style="1" customWidth="1"/>
    <col min="9" max="9" width="15.85546875" style="1" bestFit="1" customWidth="1"/>
    <col min="10" max="10" width="13.28515625" bestFit="1" customWidth="1"/>
  </cols>
  <sheetData>
    <row r="1" spans="1:10" ht="19.5" customHeight="1" thickBot="1" x14ac:dyDescent="0.25">
      <c r="A1" s="41"/>
      <c r="B1" s="32"/>
      <c r="C1" s="44" t="s">
        <v>13</v>
      </c>
      <c r="D1" s="44"/>
      <c r="E1" s="44"/>
      <c r="F1" s="44"/>
      <c r="G1" s="44"/>
      <c r="H1" s="44"/>
      <c r="I1" s="44"/>
      <c r="J1" s="45"/>
    </row>
    <row r="2" spans="1:10" ht="33.75" customHeight="1" thickBot="1" x14ac:dyDescent="0.25">
      <c r="A2" s="42"/>
      <c r="B2" s="32"/>
      <c r="C2" s="28" t="s">
        <v>0</v>
      </c>
      <c r="D2" s="46" t="s">
        <v>14</v>
      </c>
      <c r="E2" s="47"/>
      <c r="F2" s="47"/>
      <c r="G2" s="47"/>
      <c r="H2" s="47"/>
      <c r="I2" s="47"/>
      <c r="J2" s="48"/>
    </row>
    <row r="3" spans="1:10" ht="38.25" customHeight="1" thickBot="1" x14ac:dyDescent="0.25">
      <c r="A3" s="43"/>
      <c r="B3" s="32"/>
      <c r="C3" s="29" t="s">
        <v>1</v>
      </c>
      <c r="D3" s="46" t="s">
        <v>15</v>
      </c>
      <c r="E3" s="47"/>
      <c r="F3" s="47"/>
      <c r="G3" s="47"/>
      <c r="H3" s="47"/>
      <c r="I3" s="47"/>
      <c r="J3" s="48"/>
    </row>
    <row r="4" spans="1:10" s="7" customFormat="1" ht="77.25" customHeight="1" thickBot="1" x14ac:dyDescent="0.25">
      <c r="A4" s="27" t="s">
        <v>2</v>
      </c>
      <c r="B4" s="33" t="s">
        <v>17</v>
      </c>
      <c r="C4" s="30" t="s">
        <v>3</v>
      </c>
      <c r="D4" s="15" t="s">
        <v>7</v>
      </c>
      <c r="E4" s="13" t="s">
        <v>8</v>
      </c>
      <c r="F4" s="13" t="s">
        <v>4</v>
      </c>
      <c r="G4" s="14" t="s">
        <v>5</v>
      </c>
      <c r="H4" s="13" t="s">
        <v>9</v>
      </c>
      <c r="I4" s="13" t="s">
        <v>10</v>
      </c>
      <c r="J4" s="13" t="s">
        <v>11</v>
      </c>
    </row>
    <row r="5" spans="1:10" s="7" customFormat="1" ht="77.25" customHeight="1" thickBot="1" x14ac:dyDescent="0.25">
      <c r="A5" s="19">
        <v>1</v>
      </c>
      <c r="B5" s="34" t="str">
        <f>[1]List1!A3</f>
        <v>kabinet chemie</v>
      </c>
      <c r="C5" s="31" t="str">
        <f>[1]List1!C3</f>
        <v>Kancelářský stůl 1600 x 800 (x 740)mm</v>
      </c>
      <c r="D5" s="20"/>
      <c r="E5" s="22"/>
      <c r="F5" s="25" t="s">
        <v>6</v>
      </c>
      <c r="G5" s="25">
        <f>[1]List1!D3</f>
        <v>2</v>
      </c>
      <c r="H5" s="24"/>
      <c r="I5" s="16">
        <f t="shared" ref="I5:I81" si="0">G5*H5</f>
        <v>0</v>
      </c>
      <c r="J5" s="17">
        <f t="shared" ref="J5:J81" si="1">I5*1.21</f>
        <v>0</v>
      </c>
    </row>
    <row r="6" spans="1:10" s="7" customFormat="1" ht="77.25" customHeight="1" thickBot="1" x14ac:dyDescent="0.25">
      <c r="A6" s="19">
        <v>2</v>
      </c>
      <c r="B6" s="34" t="str">
        <f>[1]List1!A4</f>
        <v>kabinet chemie</v>
      </c>
      <c r="C6" s="31" t="str">
        <f>[1]List1!C4</f>
        <v>Židle kancelářská</v>
      </c>
      <c r="D6" s="21"/>
      <c r="E6" s="23"/>
      <c r="F6" s="25" t="s">
        <v>6</v>
      </c>
      <c r="G6" s="25">
        <f>[1]List1!D4</f>
        <v>2</v>
      </c>
      <c r="H6" s="18"/>
      <c r="I6" s="16">
        <f t="shared" si="0"/>
        <v>0</v>
      </c>
      <c r="J6" s="17">
        <f t="shared" si="1"/>
        <v>0</v>
      </c>
    </row>
    <row r="7" spans="1:10" s="7" customFormat="1" ht="77.25" customHeight="1" thickBot="1" x14ac:dyDescent="0.25">
      <c r="A7" s="26">
        <v>3</v>
      </c>
      <c r="B7" s="34" t="str">
        <f>[1]List1!A5</f>
        <v>kabinet chemie</v>
      </c>
      <c r="C7" s="31" t="str">
        <f>[1]List1!C5</f>
        <v>Mobilní kontejner pod stůl</v>
      </c>
      <c r="D7" s="21"/>
      <c r="E7" s="23"/>
      <c r="F7" s="25" t="s">
        <v>6</v>
      </c>
      <c r="G7" s="25">
        <f>[1]List1!D5</f>
        <v>2</v>
      </c>
      <c r="H7" s="18"/>
      <c r="I7" s="16">
        <f t="shared" si="0"/>
        <v>0</v>
      </c>
      <c r="J7" s="17">
        <f t="shared" si="1"/>
        <v>0</v>
      </c>
    </row>
    <row r="8" spans="1:10" s="7" customFormat="1" ht="77.25" customHeight="1" thickBot="1" x14ac:dyDescent="0.25">
      <c r="A8" s="26">
        <v>4</v>
      </c>
      <c r="B8" s="34" t="str">
        <f>[1]List1!A7</f>
        <v>kabinet chemie</v>
      </c>
      <c r="C8" s="31" t="str">
        <f>[1]List1!C7</f>
        <v>Šatní skříň (1800x800x400)</v>
      </c>
      <c r="D8" s="21"/>
      <c r="E8" s="23"/>
      <c r="F8" s="25" t="s">
        <v>6</v>
      </c>
      <c r="G8" s="25">
        <f>[1]List1!D7</f>
        <v>1</v>
      </c>
      <c r="H8" s="18"/>
      <c r="I8" s="16">
        <f t="shared" si="0"/>
        <v>0</v>
      </c>
      <c r="J8" s="17">
        <f t="shared" si="1"/>
        <v>0</v>
      </c>
    </row>
    <row r="9" spans="1:10" s="7" customFormat="1" ht="77.25" customHeight="1" thickBot="1" x14ac:dyDescent="0.25">
      <c r="A9" s="26">
        <v>5</v>
      </c>
      <c r="B9" s="34" t="str">
        <f>[1]List1!A8</f>
        <v>kabinet chemie</v>
      </c>
      <c r="C9" s="31" t="str">
        <f>[1]List1!C8</f>
        <v>Skříň kombinovaná (1800x800x400)</v>
      </c>
      <c r="D9" s="21"/>
      <c r="E9" s="23"/>
      <c r="F9" s="25" t="s">
        <v>6</v>
      </c>
      <c r="G9" s="25">
        <f>[1]List1!D8</f>
        <v>2</v>
      </c>
      <c r="H9" s="18"/>
      <c r="I9" s="16">
        <f t="shared" si="0"/>
        <v>0</v>
      </c>
      <c r="J9" s="17">
        <f t="shared" si="1"/>
        <v>0</v>
      </c>
    </row>
    <row r="10" spans="1:10" s="7" customFormat="1" ht="77.25" customHeight="1" thickBot="1" x14ac:dyDescent="0.25">
      <c r="A10" s="26">
        <v>6</v>
      </c>
      <c r="B10" s="34" t="str">
        <f>[1]List1!A9</f>
        <v>kabinet chemie</v>
      </c>
      <c r="C10" s="31" t="str">
        <f>[1]List1!C9</f>
        <v>Skříň s dveřmi (1800x800x400)</v>
      </c>
      <c r="D10" s="21"/>
      <c r="E10" s="23"/>
      <c r="F10" s="25" t="s">
        <v>6</v>
      </c>
      <c r="G10" s="25">
        <f>[1]List1!D9</f>
        <v>1</v>
      </c>
      <c r="H10" s="18"/>
      <c r="I10" s="16">
        <f t="shared" si="0"/>
        <v>0</v>
      </c>
      <c r="J10" s="17">
        <f t="shared" si="1"/>
        <v>0</v>
      </c>
    </row>
    <row r="11" spans="1:10" s="7" customFormat="1" ht="77.25" customHeight="1" thickBot="1" x14ac:dyDescent="0.25">
      <c r="A11" s="26">
        <v>7</v>
      </c>
      <c r="B11" s="34" t="str">
        <f>[1]List1!A10</f>
        <v>kabinet chemie</v>
      </c>
      <c r="C11" s="31" t="str">
        <f>[1]List1!C10</f>
        <v>Odpadkový koš</v>
      </c>
      <c r="D11" s="21"/>
      <c r="E11" s="23"/>
      <c r="F11" s="25" t="s">
        <v>6</v>
      </c>
      <c r="G11" s="25">
        <f>[1]List1!D10</f>
        <v>2</v>
      </c>
      <c r="H11" s="18"/>
      <c r="I11" s="16">
        <f t="shared" si="0"/>
        <v>0</v>
      </c>
      <c r="J11" s="17">
        <f t="shared" si="1"/>
        <v>0</v>
      </c>
    </row>
    <row r="12" spans="1:10" s="7" customFormat="1" ht="77.25" customHeight="1" thickBot="1" x14ac:dyDescent="0.25">
      <c r="A12" s="26">
        <v>8</v>
      </c>
      <c r="B12" s="34" t="str">
        <f>[1]List1!A11</f>
        <v>laboratoř chemie</v>
      </c>
      <c r="C12" s="31" t="str">
        <f>[1]List1!C11</f>
        <v>Laboratorní stůl oboustranný s médiovým panelem (3000x1500x900)</v>
      </c>
      <c r="D12" s="21"/>
      <c r="E12" s="23"/>
      <c r="F12" s="25" t="s">
        <v>6</v>
      </c>
      <c r="G12" s="25">
        <f>[1]List1!D11</f>
        <v>2</v>
      </c>
      <c r="H12" s="18"/>
      <c r="I12" s="16">
        <f t="shared" si="0"/>
        <v>0</v>
      </c>
      <c r="J12" s="17">
        <f t="shared" si="1"/>
        <v>0</v>
      </c>
    </row>
    <row r="13" spans="1:10" s="7" customFormat="1" ht="77.25" customHeight="1" thickBot="1" x14ac:dyDescent="0.25">
      <c r="A13" s="26">
        <v>9</v>
      </c>
      <c r="B13" s="34" t="str">
        <f>[1]List1!A12</f>
        <v>laboratoř chemie</v>
      </c>
      <c r="C13" s="31" t="str">
        <f>[1]List1!C12</f>
        <v>Laboratorní digestoř</v>
      </c>
      <c r="D13" s="21"/>
      <c r="E13" s="23"/>
      <c r="F13" s="25" t="s">
        <v>6</v>
      </c>
      <c r="G13" s="25">
        <f>[1]List1!D12</f>
        <v>1</v>
      </c>
      <c r="H13" s="18"/>
      <c r="I13" s="16">
        <f t="shared" si="0"/>
        <v>0</v>
      </c>
      <c r="J13" s="17">
        <f t="shared" si="1"/>
        <v>0</v>
      </c>
    </row>
    <row r="14" spans="1:10" s="7" customFormat="1" ht="77.25" customHeight="1" thickBot="1" x14ac:dyDescent="0.25">
      <c r="A14" s="26">
        <v>10</v>
      </c>
      <c r="B14" s="34" t="str">
        <f>[1]List1!A13</f>
        <v>laboratoř chemie</v>
      </c>
      <c r="C14" s="31" t="str">
        <f>[1]List1!C13</f>
        <v>Oční bezpečnostní sprcha</v>
      </c>
      <c r="D14" s="21"/>
      <c r="E14" s="23"/>
      <c r="F14" s="25" t="s">
        <v>6</v>
      </c>
      <c r="G14" s="25">
        <f>[1]List1!D13</f>
        <v>1</v>
      </c>
      <c r="H14" s="18"/>
      <c r="I14" s="16">
        <f t="shared" si="0"/>
        <v>0</v>
      </c>
      <c r="J14" s="17">
        <f t="shared" si="1"/>
        <v>0</v>
      </c>
    </row>
    <row r="15" spans="1:10" s="7" customFormat="1" ht="77.25" customHeight="1" thickBot="1" x14ac:dyDescent="0.25">
      <c r="A15" s="26">
        <v>11</v>
      </c>
      <c r="B15" s="34" t="str">
        <f>[1]List1!A14</f>
        <v>laboratoř chemie</v>
      </c>
      <c r="C15" s="31" t="str">
        <f>[1]List1!C14</f>
        <v>Sestava skříní s odkládacím pultem (6660x600x900)</v>
      </c>
      <c r="D15" s="21"/>
      <c r="E15" s="23"/>
      <c r="F15" s="25" t="str">
        <f t="shared" ref="F15:F54" si="2">$F$5</f>
        <v>ks</v>
      </c>
      <c r="G15" s="25">
        <f>[1]List1!D14</f>
        <v>1</v>
      </c>
      <c r="H15" s="18"/>
      <c r="I15" s="16">
        <f t="shared" si="0"/>
        <v>0</v>
      </c>
      <c r="J15" s="17">
        <f t="shared" si="1"/>
        <v>0</v>
      </c>
    </row>
    <row r="16" spans="1:10" s="7" customFormat="1" ht="77.25" customHeight="1" thickBot="1" x14ac:dyDescent="0.25">
      <c r="A16" s="26">
        <v>12</v>
      </c>
      <c r="B16" s="34" t="s">
        <v>24</v>
      </c>
      <c r="C16" s="31" t="str">
        <f>[2]List1!$D$19</f>
        <v xml:space="preserve">Mobilní kontejner ve výšce stolu </v>
      </c>
      <c r="D16" s="21"/>
      <c r="E16" s="23"/>
      <c r="F16" s="25" t="s">
        <v>6</v>
      </c>
      <c r="G16" s="25">
        <v>1</v>
      </c>
      <c r="H16" s="18"/>
      <c r="I16" s="16">
        <f t="shared" si="0"/>
        <v>0</v>
      </c>
      <c r="J16" s="17">
        <f t="shared" si="1"/>
        <v>0</v>
      </c>
    </row>
    <row r="17" spans="1:10" s="7" customFormat="1" ht="77.25" customHeight="1" thickBot="1" x14ac:dyDescent="0.25">
      <c r="A17" s="26">
        <v>13</v>
      </c>
      <c r="B17" s="34" t="str">
        <f>[1]List1!A15</f>
        <v>laboratoř chemie</v>
      </c>
      <c r="C17" s="31" t="s">
        <v>16</v>
      </c>
      <c r="D17" s="21"/>
      <c r="E17" s="23"/>
      <c r="F17" s="25" t="str">
        <f t="shared" si="2"/>
        <v>ks</v>
      </c>
      <c r="G17" s="25">
        <f>[1]List1!D15</f>
        <v>2</v>
      </c>
      <c r="H17" s="18"/>
      <c r="I17" s="16">
        <f t="shared" si="0"/>
        <v>0</v>
      </c>
      <c r="J17" s="17">
        <f t="shared" si="1"/>
        <v>0</v>
      </c>
    </row>
    <row r="18" spans="1:10" s="7" customFormat="1" ht="77.25" customHeight="1" thickBot="1" x14ac:dyDescent="0.25">
      <c r="A18" s="26">
        <v>14</v>
      </c>
      <c r="B18" s="34" t="str">
        <f>[1]List1!A16</f>
        <v>laboratoř chemie</v>
      </c>
      <c r="C18" s="31" t="str">
        <f>[1]List1!C16</f>
        <v>Tabule rovinná na stěně</v>
      </c>
      <c r="D18" s="21"/>
      <c r="E18" s="23"/>
      <c r="F18" s="25" t="str">
        <f t="shared" si="2"/>
        <v>ks</v>
      </c>
      <c r="G18" s="25">
        <f>[1]List1!D16</f>
        <v>1</v>
      </c>
      <c r="H18" s="18"/>
      <c r="I18" s="16">
        <f t="shared" si="0"/>
        <v>0</v>
      </c>
      <c r="J18" s="17">
        <f t="shared" si="1"/>
        <v>0</v>
      </c>
    </row>
    <row r="19" spans="1:10" s="7" customFormat="1" ht="77.25" customHeight="1" thickBot="1" x14ac:dyDescent="0.25">
      <c r="A19" s="26">
        <v>15</v>
      </c>
      <c r="B19" s="34" t="str">
        <f>[1]List1!A17</f>
        <v>laboratoř chemie</v>
      </c>
      <c r="C19" s="31" t="str">
        <f>[1]List1!C17</f>
        <v>Laboratorní stůl</v>
      </c>
      <c r="D19" s="21"/>
      <c r="E19" s="23"/>
      <c r="F19" s="25" t="str">
        <f t="shared" si="2"/>
        <v>ks</v>
      </c>
      <c r="G19" s="25">
        <f>[1]List1!D17</f>
        <v>1</v>
      </c>
      <c r="H19" s="18"/>
      <c r="I19" s="16">
        <f t="shared" si="0"/>
        <v>0</v>
      </c>
      <c r="J19" s="17">
        <f t="shared" si="1"/>
        <v>0</v>
      </c>
    </row>
    <row r="20" spans="1:10" s="7" customFormat="1" ht="77.25" customHeight="1" thickBot="1" x14ac:dyDescent="0.25">
      <c r="A20" s="26">
        <v>16</v>
      </c>
      <c r="B20" s="34" t="str">
        <f>[1]List1!A18</f>
        <v>laboratoř chemie</v>
      </c>
      <c r="C20" s="31" t="str">
        <f>[1]List1!C18</f>
        <v>Učitelská židle na kolečkách</v>
      </c>
      <c r="D20" s="21"/>
      <c r="E20" s="23"/>
      <c r="F20" s="25" t="str">
        <f t="shared" si="2"/>
        <v>ks</v>
      </c>
      <c r="G20" s="25">
        <f>[1]List1!D18</f>
        <v>1</v>
      </c>
      <c r="H20" s="18"/>
      <c r="I20" s="16">
        <f t="shared" si="0"/>
        <v>0</v>
      </c>
      <c r="J20" s="17">
        <f t="shared" si="1"/>
        <v>0</v>
      </c>
    </row>
    <row r="21" spans="1:10" s="7" customFormat="1" ht="77.25" customHeight="1" thickBot="1" x14ac:dyDescent="0.25">
      <c r="A21" s="26">
        <v>17</v>
      </c>
      <c r="B21" s="34" t="str">
        <f>[1]List1!A19</f>
        <v>Učebna chemie:</v>
      </c>
      <c r="C21" s="31" t="str">
        <f>[1]List1!C19</f>
        <v>Žákovská lavice</v>
      </c>
      <c r="D21" s="21"/>
      <c r="E21" s="23"/>
      <c r="F21" s="25" t="str">
        <f t="shared" si="2"/>
        <v>ks</v>
      </c>
      <c r="G21" s="25">
        <f>[1]List1!D19</f>
        <v>16</v>
      </c>
      <c r="H21" s="18"/>
      <c r="I21" s="16">
        <f t="shared" si="0"/>
        <v>0</v>
      </c>
      <c r="J21" s="17">
        <f t="shared" si="1"/>
        <v>0</v>
      </c>
    </row>
    <row r="22" spans="1:10" s="7" customFormat="1" ht="77.25" customHeight="1" thickBot="1" x14ac:dyDescent="0.25">
      <c r="A22" s="26">
        <v>18</v>
      </c>
      <c r="B22" s="34" t="str">
        <f>[1]List1!A20</f>
        <v>Učebna chemie:</v>
      </c>
      <c r="C22" s="31" t="str">
        <f>[1]List1!C20</f>
        <v>Žákovská židle</v>
      </c>
      <c r="D22" s="21"/>
      <c r="E22" s="23"/>
      <c r="F22" s="25" t="str">
        <f t="shared" si="2"/>
        <v>ks</v>
      </c>
      <c r="G22" s="25">
        <f>[1]List1!D20</f>
        <v>32</v>
      </c>
      <c r="H22" s="18"/>
      <c r="I22" s="16">
        <f t="shared" si="0"/>
        <v>0</v>
      </c>
      <c r="J22" s="17">
        <f t="shared" si="1"/>
        <v>0</v>
      </c>
    </row>
    <row r="23" spans="1:10" s="7" customFormat="1" ht="77.25" customHeight="1" thickBot="1" x14ac:dyDescent="0.25">
      <c r="A23" s="26">
        <v>19</v>
      </c>
      <c r="B23" s="34" t="str">
        <f>[1]List1!A21</f>
        <v>Učebna chemie:</v>
      </c>
      <c r="C23" s="31" t="str">
        <f>[1]List1!C21</f>
        <v>Učitelská židle na kolečkách</v>
      </c>
      <c r="D23" s="21"/>
      <c r="E23" s="23"/>
      <c r="F23" s="25" t="str">
        <f t="shared" si="2"/>
        <v>ks</v>
      </c>
      <c r="G23" s="25">
        <f>[1]List1!D21</f>
        <v>1</v>
      </c>
      <c r="H23" s="18"/>
      <c r="I23" s="16">
        <f t="shared" si="0"/>
        <v>0</v>
      </c>
      <c r="J23" s="17">
        <f t="shared" si="1"/>
        <v>0</v>
      </c>
    </row>
    <row r="24" spans="1:10" s="7" customFormat="1" ht="77.25" customHeight="1" thickBot="1" x14ac:dyDescent="0.25">
      <c r="A24" s="26">
        <v>20</v>
      </c>
      <c r="B24" s="34" t="str">
        <f>[1]List1!A22</f>
        <v>Učebna chemie:</v>
      </c>
      <c r="C24" s="31" t="str">
        <f>[1]List1!C22</f>
        <v>Učitelská katedra/demonstrační stůl 1800x600x900mm</v>
      </c>
      <c r="D24" s="21"/>
      <c r="E24" s="23"/>
      <c r="F24" s="25" t="str">
        <f t="shared" si="2"/>
        <v>ks</v>
      </c>
      <c r="G24" s="25">
        <f>[1]List1!D22</f>
        <v>1</v>
      </c>
      <c r="H24" s="18"/>
      <c r="I24" s="16">
        <f t="shared" si="0"/>
        <v>0</v>
      </c>
      <c r="J24" s="17">
        <f t="shared" si="1"/>
        <v>0</v>
      </c>
    </row>
    <row r="25" spans="1:10" s="7" customFormat="1" ht="77.25" customHeight="1" thickBot="1" x14ac:dyDescent="0.25">
      <c r="A25" s="26">
        <v>21</v>
      </c>
      <c r="B25" s="34" t="str">
        <f>[1]List1!A23</f>
        <v>Učebna chemie:</v>
      </c>
      <c r="C25" s="31" t="str">
        <f>[1]List1!C23</f>
        <v>Učitelská katedra/demonstrační stůl 1300x600x900</v>
      </c>
      <c r="D25" s="21"/>
      <c r="E25" s="23"/>
      <c r="F25" s="25" t="str">
        <f t="shared" si="2"/>
        <v>ks</v>
      </c>
      <c r="G25" s="25">
        <f>[1]List1!D23</f>
        <v>1</v>
      </c>
      <c r="H25" s="18"/>
      <c r="I25" s="16">
        <f t="shared" si="0"/>
        <v>0</v>
      </c>
      <c r="J25" s="17">
        <f t="shared" si="1"/>
        <v>0</v>
      </c>
    </row>
    <row r="26" spans="1:10" s="7" customFormat="1" ht="77.25" customHeight="1" thickBot="1" x14ac:dyDescent="0.25">
      <c r="A26" s="26">
        <v>22</v>
      </c>
      <c r="B26" s="34" t="str">
        <f>[1]List1!A24</f>
        <v>Učebna chemie:</v>
      </c>
      <c r="C26" s="31" t="str">
        <f>[1]List1!C24</f>
        <v xml:space="preserve">Tabule </v>
      </c>
      <c r="D26" s="21"/>
      <c r="E26" s="23"/>
      <c r="F26" s="25" t="str">
        <f t="shared" si="2"/>
        <v>ks</v>
      </c>
      <c r="G26" s="25">
        <f>[1]List1!D24</f>
        <v>1</v>
      </c>
      <c r="H26" s="18"/>
      <c r="I26" s="16">
        <f t="shared" si="0"/>
        <v>0</v>
      </c>
      <c r="J26" s="17">
        <f t="shared" si="1"/>
        <v>0</v>
      </c>
    </row>
    <row r="27" spans="1:10" s="7" customFormat="1" ht="77.25" customHeight="1" thickBot="1" x14ac:dyDescent="0.25">
      <c r="A27" s="26">
        <v>23</v>
      </c>
      <c r="B27" s="34" t="str">
        <f t="shared" ref="B27:B29" si="3">$B$26</f>
        <v>Učebna chemie:</v>
      </c>
      <c r="C27" s="31" t="str">
        <f t="shared" ref="C27:C30" si="4">C44</f>
        <v xml:space="preserve">LCD panel </v>
      </c>
      <c r="D27" s="21"/>
      <c r="E27" s="23"/>
      <c r="F27" s="25" t="s">
        <v>6</v>
      </c>
      <c r="G27" s="25">
        <v>1</v>
      </c>
      <c r="H27" s="18"/>
      <c r="I27" s="16">
        <f t="shared" si="0"/>
        <v>0</v>
      </c>
      <c r="J27" s="17">
        <f t="shared" si="1"/>
        <v>0</v>
      </c>
    </row>
    <row r="28" spans="1:10" s="7" customFormat="1" ht="77.25" customHeight="1" thickBot="1" x14ac:dyDescent="0.25">
      <c r="A28" s="26">
        <v>24</v>
      </c>
      <c r="B28" s="34" t="str">
        <f t="shared" si="3"/>
        <v>Učebna chemie:</v>
      </c>
      <c r="C28" s="31" t="str">
        <f t="shared" si="4"/>
        <v>Stropní projektor</v>
      </c>
      <c r="D28" s="21"/>
      <c r="E28" s="23"/>
      <c r="F28" s="25" t="s">
        <v>6</v>
      </c>
      <c r="G28" s="25">
        <v>1</v>
      </c>
      <c r="H28" s="18"/>
      <c r="I28" s="16">
        <f t="shared" si="0"/>
        <v>0</v>
      </c>
      <c r="J28" s="17">
        <f t="shared" si="1"/>
        <v>0</v>
      </c>
    </row>
    <row r="29" spans="1:10" s="7" customFormat="1" ht="77.25" customHeight="1" thickBot="1" x14ac:dyDescent="0.25">
      <c r="A29" s="26">
        <v>25</v>
      </c>
      <c r="B29" s="34" t="str">
        <f t="shared" si="3"/>
        <v>Učebna chemie:</v>
      </c>
      <c r="C29" s="31" t="str">
        <f t="shared" si="4"/>
        <v>Plátno elektricky stahovatelné</v>
      </c>
      <c r="D29" s="21"/>
      <c r="E29" s="23"/>
      <c r="F29" s="25" t="s">
        <v>6</v>
      </c>
      <c r="G29" s="25">
        <v>1</v>
      </c>
      <c r="H29" s="18"/>
      <c r="I29" s="16">
        <f t="shared" si="0"/>
        <v>0</v>
      </c>
      <c r="J29" s="17">
        <f t="shared" si="1"/>
        <v>0</v>
      </c>
    </row>
    <row r="30" spans="1:10" s="7" customFormat="1" ht="77.25" customHeight="1" thickBot="1" x14ac:dyDescent="0.25">
      <c r="A30" s="26">
        <v>26</v>
      </c>
      <c r="B30" s="34" t="str">
        <f>[1]List1!A25</f>
        <v>Učebna chemie:</v>
      </c>
      <c r="C30" s="31" t="str">
        <f t="shared" si="4"/>
        <v>Aktivní reproduktory s umístěním na stěnu</v>
      </c>
      <c r="D30" s="21"/>
      <c r="E30" s="23"/>
      <c r="F30" s="25" t="str">
        <f t="shared" si="2"/>
        <v>ks</v>
      </c>
      <c r="G30" s="25">
        <f>[1]List1!D25</f>
        <v>1</v>
      </c>
      <c r="H30" s="18"/>
      <c r="I30" s="16">
        <f t="shared" si="0"/>
        <v>0</v>
      </c>
      <c r="J30" s="17">
        <f t="shared" si="1"/>
        <v>0</v>
      </c>
    </row>
    <row r="31" spans="1:10" s="7" customFormat="1" ht="77.25" customHeight="1" thickBot="1" x14ac:dyDescent="0.25">
      <c r="A31" s="26">
        <v>27</v>
      </c>
      <c r="B31" s="34" t="str">
        <f>[1]List1!A26</f>
        <v>Učebna chemie:</v>
      </c>
      <c r="C31" s="31" t="str">
        <f>[1]List1!C26</f>
        <v>Skříňka s plnými spodními dveřmi a proskleným nástavcem</v>
      </c>
      <c r="D31" s="21"/>
      <c r="E31" s="23"/>
      <c r="F31" s="25" t="str">
        <f t="shared" si="2"/>
        <v>ks</v>
      </c>
      <c r="G31" s="25">
        <f>[1]List1!D26</f>
        <v>3</v>
      </c>
      <c r="H31" s="18"/>
      <c r="I31" s="16">
        <f t="shared" si="0"/>
        <v>0</v>
      </c>
      <c r="J31" s="17">
        <f t="shared" si="1"/>
        <v>0</v>
      </c>
    </row>
    <row r="32" spans="1:10" s="7" customFormat="1" ht="77.25" customHeight="1" thickBot="1" x14ac:dyDescent="0.25">
      <c r="A32" s="26">
        <v>28</v>
      </c>
      <c r="B32" s="34" t="str">
        <f>[1]List1!A27</f>
        <v>Učebna chemie:</v>
      </c>
      <c r="C32" s="31" t="str">
        <f>[1]List1!C27</f>
        <v>Skříňka policová s dveřmi s dveřmi</v>
      </c>
      <c r="D32" s="21"/>
      <c r="E32" s="23"/>
      <c r="F32" s="25" t="str">
        <f t="shared" si="2"/>
        <v>ks</v>
      </c>
      <c r="G32" s="25">
        <f>[1]List1!D27</f>
        <v>2</v>
      </c>
      <c r="H32" s="18"/>
      <c r="I32" s="16">
        <f t="shared" si="0"/>
        <v>0</v>
      </c>
      <c r="J32" s="17">
        <f t="shared" si="1"/>
        <v>0</v>
      </c>
    </row>
    <row r="33" spans="1:10" s="7" customFormat="1" ht="77.25" customHeight="1" thickBot="1" x14ac:dyDescent="0.25">
      <c r="A33" s="26">
        <v>29</v>
      </c>
      <c r="B33" s="34" t="str">
        <f>[1]List1!A28</f>
        <v>Učebna chemie:</v>
      </c>
      <c r="C33" s="31" t="str">
        <f>[1]List1!C28</f>
        <v xml:space="preserve">Sada na tříděný odpad </v>
      </c>
      <c r="D33" s="21"/>
      <c r="E33" s="23"/>
      <c r="F33" s="25" t="str">
        <f t="shared" si="2"/>
        <v>ks</v>
      </c>
      <c r="G33" s="25">
        <f>[1]List1!D28</f>
        <v>1</v>
      </c>
      <c r="H33" s="18"/>
      <c r="I33" s="16">
        <f t="shared" si="0"/>
        <v>0</v>
      </c>
      <c r="J33" s="17">
        <f t="shared" si="1"/>
        <v>0</v>
      </c>
    </row>
    <row r="34" spans="1:10" s="7" customFormat="1" ht="77.25" customHeight="1" thickBot="1" x14ac:dyDescent="0.25">
      <c r="A34" s="26">
        <v>30</v>
      </c>
      <c r="B34" s="34" t="str">
        <f>[1]List1!A29</f>
        <v>Učebna chemie:</v>
      </c>
      <c r="C34" s="31" t="str">
        <f>[1]List1!C29</f>
        <v>Textilní nástěnka</v>
      </c>
      <c r="D34" s="21"/>
      <c r="E34" s="23"/>
      <c r="F34" s="25" t="str">
        <f t="shared" si="2"/>
        <v>ks</v>
      </c>
      <c r="G34" s="25">
        <f>[1]List1!D29</f>
        <v>2</v>
      </c>
      <c r="H34" s="18"/>
      <c r="I34" s="16">
        <f t="shared" si="0"/>
        <v>0</v>
      </c>
      <c r="J34" s="17">
        <f t="shared" si="1"/>
        <v>0</v>
      </c>
    </row>
    <row r="35" spans="1:10" s="7" customFormat="1" ht="77.25" customHeight="1" thickBot="1" x14ac:dyDescent="0.25">
      <c r="A35" s="26">
        <v>31</v>
      </c>
      <c r="B35" s="34" t="str">
        <f>[1]List1!A30</f>
        <v>Váhovna:</v>
      </c>
      <c r="C35" s="31" t="str">
        <f>[1]List1!C30</f>
        <v xml:space="preserve">Váhový stůl 1200x600mm  </v>
      </c>
      <c r="D35" s="21"/>
      <c r="E35" s="23"/>
      <c r="F35" s="25" t="str">
        <f t="shared" si="2"/>
        <v>ks</v>
      </c>
      <c r="G35" s="25">
        <f>[1]List1!D30</f>
        <v>1</v>
      </c>
      <c r="H35" s="18"/>
      <c r="I35" s="16">
        <f t="shared" si="0"/>
        <v>0</v>
      </c>
      <c r="J35" s="17">
        <f t="shared" si="1"/>
        <v>0</v>
      </c>
    </row>
    <row r="36" spans="1:10" s="7" customFormat="1" ht="77.25" customHeight="1" thickBot="1" x14ac:dyDescent="0.25">
      <c r="A36" s="26">
        <v>32</v>
      </c>
      <c r="B36" s="34" t="str">
        <f>[1]List1!A31</f>
        <v>Váhovna:</v>
      </c>
      <c r="C36" s="31" t="str">
        <f>[1]List1!C31</f>
        <v xml:space="preserve">Sestava skříněk </v>
      </c>
      <c r="D36" s="21"/>
      <c r="E36" s="23"/>
      <c r="F36" s="25" t="str">
        <f t="shared" si="2"/>
        <v>ks</v>
      </c>
      <c r="G36" s="25">
        <f>[1]List1!D31</f>
        <v>1</v>
      </c>
      <c r="H36" s="18"/>
      <c r="I36" s="16">
        <f t="shared" si="0"/>
        <v>0</v>
      </c>
      <c r="J36" s="17">
        <f t="shared" si="1"/>
        <v>0</v>
      </c>
    </row>
    <row r="37" spans="1:10" s="7" customFormat="1" ht="77.25" customHeight="1" thickBot="1" x14ac:dyDescent="0.25">
      <c r="A37" s="26">
        <v>33</v>
      </c>
      <c r="B37" s="34" t="str">
        <f>[1]List1!A32</f>
        <v>Váhovna:</v>
      </c>
      <c r="C37" s="31" t="str">
        <f>[1]List1!C32</f>
        <v>Skříňka policová s dveřmi s dveřmi</v>
      </c>
      <c r="D37" s="21"/>
      <c r="E37" s="23"/>
      <c r="F37" s="25" t="str">
        <f t="shared" si="2"/>
        <v>ks</v>
      </c>
      <c r="G37" s="25">
        <f>[1]List1!D32</f>
        <v>3</v>
      </c>
      <c r="H37" s="18"/>
      <c r="I37" s="16">
        <f t="shared" si="0"/>
        <v>0</v>
      </c>
      <c r="J37" s="17">
        <f t="shared" si="1"/>
        <v>0</v>
      </c>
    </row>
    <row r="38" spans="1:10" s="7" customFormat="1" ht="77.25" customHeight="1" thickBot="1" x14ac:dyDescent="0.25">
      <c r="A38" s="26">
        <v>34</v>
      </c>
      <c r="B38" s="34" t="str">
        <f>[1]List1!A33</f>
        <v>Sklad chemikálií:</v>
      </c>
      <c r="C38" s="31" t="str">
        <f>[1]List1!B33</f>
        <v>Skříňka policová, otevřená</v>
      </c>
      <c r="D38" s="21"/>
      <c r="E38" s="23"/>
      <c r="F38" s="25" t="str">
        <f t="shared" si="2"/>
        <v>ks</v>
      </c>
      <c r="G38" s="25">
        <f>[1]List1!D33</f>
        <v>2</v>
      </c>
      <c r="H38" s="18"/>
      <c r="I38" s="16">
        <f t="shared" si="0"/>
        <v>0</v>
      </c>
      <c r="J38" s="17">
        <f t="shared" si="1"/>
        <v>0</v>
      </c>
    </row>
    <row r="39" spans="1:10" s="7" customFormat="1" ht="77.25" customHeight="1" thickBot="1" x14ac:dyDescent="0.25">
      <c r="A39" s="26">
        <v>35</v>
      </c>
      <c r="B39" s="34" t="str">
        <f>[1]List1!A34</f>
        <v>Sklad chemikálií:</v>
      </c>
      <c r="C39" s="31" t="str">
        <f>[1]List1!B34</f>
        <v>Skříňka policová, otevřená</v>
      </c>
      <c r="D39" s="21"/>
      <c r="E39" s="23"/>
      <c r="F39" s="25" t="str">
        <f t="shared" si="2"/>
        <v>ks</v>
      </c>
      <c r="G39" s="25">
        <f>[1]List1!D34</f>
        <v>2</v>
      </c>
      <c r="H39" s="18"/>
      <c r="I39" s="16">
        <f t="shared" si="0"/>
        <v>0</v>
      </c>
      <c r="J39" s="17">
        <f t="shared" si="1"/>
        <v>0</v>
      </c>
    </row>
    <row r="40" spans="1:10" s="7" customFormat="1" ht="77.25" customHeight="1" thickBot="1" x14ac:dyDescent="0.25">
      <c r="A40" s="26">
        <v>36</v>
      </c>
      <c r="B40" s="35" t="str">
        <f>[1]List1!A35</f>
        <v>Malá učebna jazyků 1</v>
      </c>
      <c r="C40" s="31" t="str">
        <f>[1]List1!B35</f>
        <v>Stůl pojízdný</v>
      </c>
      <c r="D40" s="21"/>
      <c r="E40" s="23"/>
      <c r="F40" s="25" t="str">
        <f t="shared" si="2"/>
        <v>ks</v>
      </c>
      <c r="G40" s="25">
        <f>[1]List1!D35</f>
        <v>8</v>
      </c>
      <c r="H40" s="18"/>
      <c r="I40" s="16">
        <f t="shared" si="0"/>
        <v>0</v>
      </c>
      <c r="J40" s="17">
        <f t="shared" si="1"/>
        <v>0</v>
      </c>
    </row>
    <row r="41" spans="1:10" s="7" customFormat="1" ht="77.25" customHeight="1" thickBot="1" x14ac:dyDescent="0.25">
      <c r="A41" s="26">
        <v>37</v>
      </c>
      <c r="B41" s="35" t="str">
        <f>[1]List1!A36</f>
        <v>Malá učebna jazyků 1</v>
      </c>
      <c r="C41" s="31" t="str">
        <f>[1]List1!B36</f>
        <v>Židle s pultíkem</v>
      </c>
      <c r="D41" s="21"/>
      <c r="E41" s="23"/>
      <c r="F41" s="25" t="str">
        <f t="shared" si="2"/>
        <v>ks</v>
      </c>
      <c r="G41" s="25">
        <f>[1]List1!D36</f>
        <v>18</v>
      </c>
      <c r="H41" s="18"/>
      <c r="I41" s="16">
        <f t="shared" si="0"/>
        <v>0</v>
      </c>
      <c r="J41" s="17">
        <f t="shared" si="1"/>
        <v>0</v>
      </c>
    </row>
    <row r="42" spans="1:10" s="7" customFormat="1" ht="77.25" customHeight="1" thickBot="1" x14ac:dyDescent="0.25">
      <c r="A42" s="26">
        <v>38</v>
      </c>
      <c r="B42" s="35" t="str">
        <f>[1]List1!A37</f>
        <v>Malá učebna jazyků 1</v>
      </c>
      <c r="C42" s="31" t="str">
        <f>[1]List1!B37</f>
        <v>Židle učitelská</v>
      </c>
      <c r="D42" s="21"/>
      <c r="E42" s="23"/>
      <c r="F42" s="25" t="str">
        <f t="shared" si="2"/>
        <v>ks</v>
      </c>
      <c r="G42" s="25">
        <f>[1]List1!D37</f>
        <v>1</v>
      </c>
      <c r="H42" s="18"/>
      <c r="I42" s="16">
        <f t="shared" si="0"/>
        <v>0</v>
      </c>
      <c r="J42" s="17">
        <f t="shared" si="1"/>
        <v>0</v>
      </c>
    </row>
    <row r="43" spans="1:10" s="7" customFormat="1" ht="77.25" customHeight="1" thickBot="1" x14ac:dyDescent="0.25">
      <c r="A43" s="26">
        <v>39</v>
      </c>
      <c r="B43" s="35" t="str">
        <f>[1]List1!A38</f>
        <v>Malá učebna jazyků 1</v>
      </c>
      <c r="C43" s="31" t="s">
        <v>25</v>
      </c>
      <c r="D43" s="21"/>
      <c r="E43" s="23"/>
      <c r="F43" s="25" t="str">
        <f t="shared" si="2"/>
        <v>ks</v>
      </c>
      <c r="G43" s="25">
        <f>[1]List1!D38</f>
        <v>1</v>
      </c>
      <c r="H43" s="18"/>
      <c r="I43" s="16">
        <f t="shared" si="0"/>
        <v>0</v>
      </c>
      <c r="J43" s="17">
        <f t="shared" si="1"/>
        <v>0</v>
      </c>
    </row>
    <row r="44" spans="1:10" s="7" customFormat="1" ht="77.25" customHeight="1" thickBot="1" x14ac:dyDescent="0.25">
      <c r="A44" s="26">
        <v>40</v>
      </c>
      <c r="B44" s="35" t="str">
        <f t="shared" ref="B44:B47" si="5">$B$43</f>
        <v>Malá učebna jazyků 1</v>
      </c>
      <c r="C44" s="31" t="s">
        <v>19</v>
      </c>
      <c r="D44" s="21"/>
      <c r="E44" s="23"/>
      <c r="F44" s="25" t="s">
        <v>6</v>
      </c>
      <c r="G44" s="25">
        <v>1</v>
      </c>
      <c r="H44" s="18"/>
      <c r="I44" s="16">
        <f t="shared" si="0"/>
        <v>0</v>
      </c>
      <c r="J44" s="17">
        <f t="shared" si="1"/>
        <v>0</v>
      </c>
    </row>
    <row r="45" spans="1:10" s="7" customFormat="1" ht="77.25" customHeight="1" thickBot="1" x14ac:dyDescent="0.25">
      <c r="A45" s="26">
        <v>41</v>
      </c>
      <c r="B45" s="35" t="str">
        <f t="shared" si="5"/>
        <v>Malá učebna jazyků 1</v>
      </c>
      <c r="C45" s="31" t="s">
        <v>20</v>
      </c>
      <c r="D45" s="21"/>
      <c r="E45" s="23"/>
      <c r="F45" s="25" t="s">
        <v>6</v>
      </c>
      <c r="G45" s="25">
        <v>1</v>
      </c>
      <c r="H45" s="18"/>
      <c r="I45" s="16">
        <f t="shared" si="0"/>
        <v>0</v>
      </c>
      <c r="J45" s="17">
        <f t="shared" si="1"/>
        <v>0</v>
      </c>
    </row>
    <row r="46" spans="1:10" s="7" customFormat="1" ht="77.25" customHeight="1" thickBot="1" x14ac:dyDescent="0.25">
      <c r="A46" s="26">
        <v>42</v>
      </c>
      <c r="B46" s="35" t="str">
        <f t="shared" si="5"/>
        <v>Malá učebna jazyků 1</v>
      </c>
      <c r="C46" s="31" t="s">
        <v>21</v>
      </c>
      <c r="D46" s="21"/>
      <c r="E46" s="23"/>
      <c r="F46" s="25" t="s">
        <v>6</v>
      </c>
      <c r="G46" s="25">
        <v>1</v>
      </c>
      <c r="H46" s="18"/>
      <c r="I46" s="16">
        <f t="shared" si="0"/>
        <v>0</v>
      </c>
      <c r="J46" s="17">
        <f t="shared" si="1"/>
        <v>0</v>
      </c>
    </row>
    <row r="47" spans="1:10" s="7" customFormat="1" ht="77.25" customHeight="1" thickBot="1" x14ac:dyDescent="0.25">
      <c r="A47" s="26">
        <v>43</v>
      </c>
      <c r="B47" s="35" t="str">
        <f t="shared" si="5"/>
        <v>Malá učebna jazyků 1</v>
      </c>
      <c r="C47" s="31" t="s">
        <v>22</v>
      </c>
      <c r="D47" s="21"/>
      <c r="E47" s="23"/>
      <c r="F47" s="25" t="s">
        <v>6</v>
      </c>
      <c r="G47" s="25">
        <v>1</v>
      </c>
      <c r="H47" s="18"/>
      <c r="I47" s="16">
        <f t="shared" si="0"/>
        <v>0</v>
      </c>
      <c r="J47" s="17">
        <f t="shared" si="1"/>
        <v>0</v>
      </c>
    </row>
    <row r="48" spans="1:10" s="7" customFormat="1" ht="77.25" customHeight="1" thickBot="1" x14ac:dyDescent="0.25">
      <c r="A48" s="26">
        <v>44</v>
      </c>
      <c r="B48" s="35" t="str">
        <f>[1]List1!A39</f>
        <v>Malá učebna jazyků 1</v>
      </c>
      <c r="C48" s="31" t="str">
        <f>[1]List1!B39</f>
        <v>Tabule</v>
      </c>
      <c r="D48" s="21"/>
      <c r="E48" s="23"/>
      <c r="F48" s="25" t="str">
        <f t="shared" si="2"/>
        <v>ks</v>
      </c>
      <c r="G48" s="25">
        <f>[1]List1!D39</f>
        <v>1</v>
      </c>
      <c r="H48" s="18"/>
      <c r="I48" s="16">
        <f t="shared" si="0"/>
        <v>0</v>
      </c>
      <c r="J48" s="17">
        <f t="shared" si="1"/>
        <v>0</v>
      </c>
    </row>
    <row r="49" spans="1:10" s="7" customFormat="1" ht="77.25" customHeight="1" thickBot="1" x14ac:dyDescent="0.25">
      <c r="A49" s="26">
        <v>45</v>
      </c>
      <c r="B49" s="35" t="str">
        <f>[1]List1!A40</f>
        <v>Malá učebna jazyků 1</v>
      </c>
      <c r="C49" s="31" t="str">
        <f>[1]List1!B40</f>
        <v>Skříňka policová s dveřmi</v>
      </c>
      <c r="D49" s="21"/>
      <c r="E49" s="23"/>
      <c r="F49" s="25" t="str">
        <f t="shared" si="2"/>
        <v>ks</v>
      </c>
      <c r="G49" s="25">
        <f>[1]List1!D40</f>
        <v>3</v>
      </c>
      <c r="H49" s="18"/>
      <c r="I49" s="16">
        <f t="shared" si="0"/>
        <v>0</v>
      </c>
      <c r="J49" s="17">
        <f t="shared" si="1"/>
        <v>0</v>
      </c>
    </row>
    <row r="50" spans="1:10" s="7" customFormat="1" ht="77.25" customHeight="1" thickBot="1" x14ac:dyDescent="0.25">
      <c r="A50" s="26">
        <v>46</v>
      </c>
      <c r="B50" s="35" t="str">
        <f>[1]List1!A41</f>
        <v>Malá učebna jazyků 1</v>
      </c>
      <c r="C50" s="31" t="str">
        <f>[1]List1!B41</f>
        <v>Skříňka otevřená s policemi</v>
      </c>
      <c r="D50" s="21"/>
      <c r="E50" s="23"/>
      <c r="F50" s="25" t="str">
        <f t="shared" si="2"/>
        <v>ks</v>
      </c>
      <c r="G50" s="25">
        <f>[1]List1!D41</f>
        <v>2</v>
      </c>
      <c r="H50" s="18"/>
      <c r="I50" s="16">
        <f t="shared" si="0"/>
        <v>0</v>
      </c>
      <c r="J50" s="17">
        <f t="shared" si="1"/>
        <v>0</v>
      </c>
    </row>
    <row r="51" spans="1:10" s="7" customFormat="1" ht="77.25" customHeight="1" thickBot="1" x14ac:dyDescent="0.25">
      <c r="A51" s="26">
        <v>47</v>
      </c>
      <c r="B51" s="35" t="str">
        <f>[1]List1!A42</f>
        <v>Malá učebna jazyků 1</v>
      </c>
      <c r="C51" s="31" t="str">
        <f>[1]List1!B42</f>
        <v>sada na tříděný odpad</v>
      </c>
      <c r="D51" s="21"/>
      <c r="E51" s="23"/>
      <c r="F51" s="25" t="str">
        <f t="shared" si="2"/>
        <v>ks</v>
      </c>
      <c r="G51" s="25">
        <f>[1]List1!D42</f>
        <v>1</v>
      </c>
      <c r="H51" s="18"/>
      <c r="I51" s="16">
        <f t="shared" si="0"/>
        <v>0</v>
      </c>
      <c r="J51" s="17">
        <f t="shared" si="1"/>
        <v>0</v>
      </c>
    </row>
    <row r="52" spans="1:10" s="7" customFormat="1" ht="77.25" customHeight="1" thickBot="1" x14ac:dyDescent="0.25">
      <c r="A52" s="26">
        <v>48</v>
      </c>
      <c r="B52" s="35" t="str">
        <f>[1]List1!A43</f>
        <v>Malá učebna jazyků 1</v>
      </c>
      <c r="C52" s="31" t="str">
        <f>[1]List1!C43</f>
        <v>Textilní nástěnka</v>
      </c>
      <c r="D52" s="21"/>
      <c r="E52" s="23"/>
      <c r="F52" s="25" t="str">
        <f t="shared" si="2"/>
        <v>ks</v>
      </c>
      <c r="G52" s="25">
        <f>[1]List1!D43</f>
        <v>2</v>
      </c>
      <c r="H52" s="18"/>
      <c r="I52" s="16">
        <f t="shared" si="0"/>
        <v>0</v>
      </c>
      <c r="J52" s="17">
        <f t="shared" si="1"/>
        <v>0</v>
      </c>
    </row>
    <row r="53" spans="1:10" s="7" customFormat="1" ht="77.25" customHeight="1" thickBot="1" x14ac:dyDescent="0.25">
      <c r="A53" s="26">
        <v>49</v>
      </c>
      <c r="B53" s="35" t="str">
        <f>[1]List1!A44</f>
        <v>Malá učebna jazyků 2</v>
      </c>
      <c r="C53" s="31" t="str">
        <f>[1]List1!C44</f>
        <v>Ikea klippan</v>
      </c>
      <c r="D53" s="21"/>
      <c r="E53" s="23"/>
      <c r="F53" s="25" t="str">
        <f t="shared" si="2"/>
        <v>ks</v>
      </c>
      <c r="G53" s="25">
        <f>[1]List1!D44</f>
        <v>2</v>
      </c>
      <c r="H53" s="18"/>
      <c r="I53" s="16">
        <f t="shared" si="0"/>
        <v>0</v>
      </c>
      <c r="J53" s="17">
        <f t="shared" si="1"/>
        <v>0</v>
      </c>
    </row>
    <row r="54" spans="1:10" s="7" customFormat="1" ht="77.25" customHeight="1" thickBot="1" x14ac:dyDescent="0.25">
      <c r="A54" s="26">
        <v>50</v>
      </c>
      <c r="B54" s="35" t="str">
        <f>[1]List1!A45</f>
        <v>Malá učebna jazyků 2</v>
      </c>
      <c r="C54" s="31" t="str">
        <f>[1]List1!C45</f>
        <v>Sedací pytel</v>
      </c>
      <c r="D54" s="21"/>
      <c r="E54" s="23"/>
      <c r="F54" s="25" t="str">
        <f t="shared" si="2"/>
        <v>ks</v>
      </c>
      <c r="G54" s="25">
        <f>[1]List1!D45</f>
        <v>2</v>
      </c>
      <c r="H54" s="18"/>
      <c r="I54" s="16">
        <f t="shared" si="0"/>
        <v>0</v>
      </c>
      <c r="J54" s="17">
        <f t="shared" si="1"/>
        <v>0</v>
      </c>
    </row>
    <row r="55" spans="1:10" s="7" customFormat="1" ht="77.25" customHeight="1" thickBot="1" x14ac:dyDescent="0.25">
      <c r="A55" s="26">
        <v>51</v>
      </c>
      <c r="B55" s="35" t="str">
        <f>[1]List1!A46</f>
        <v>Malá učebna jazyků 2</v>
      </c>
      <c r="C55" s="31" t="s">
        <v>23</v>
      </c>
      <c r="D55" s="21"/>
      <c r="E55" s="23"/>
      <c r="F55" s="25" t="str">
        <f t="shared" ref="F55:F80" si="6">$F$5</f>
        <v>ks</v>
      </c>
      <c r="G55" s="25">
        <f>[1]List1!D46</f>
        <v>1</v>
      </c>
      <c r="H55" s="18"/>
      <c r="I55" s="16">
        <f t="shared" si="0"/>
        <v>0</v>
      </c>
      <c r="J55" s="17">
        <f t="shared" si="1"/>
        <v>0</v>
      </c>
    </row>
    <row r="56" spans="1:10" s="7" customFormat="1" ht="77.25" customHeight="1" thickBot="1" x14ac:dyDescent="0.25">
      <c r="A56" s="26">
        <v>52</v>
      </c>
      <c r="B56" s="35" t="str">
        <f t="shared" ref="B56:B59" si="7">$B$55</f>
        <v>Malá učebna jazyků 2</v>
      </c>
      <c r="C56" s="31" t="str">
        <f t="shared" ref="C56:C59" si="8">C44</f>
        <v xml:space="preserve">LCD panel </v>
      </c>
      <c r="D56" s="21"/>
      <c r="E56" s="23"/>
      <c r="F56" s="25" t="s">
        <v>6</v>
      </c>
      <c r="G56" s="25">
        <v>1</v>
      </c>
      <c r="H56" s="18"/>
      <c r="I56" s="16">
        <f t="shared" si="0"/>
        <v>0</v>
      </c>
      <c r="J56" s="17">
        <f t="shared" si="1"/>
        <v>0</v>
      </c>
    </row>
    <row r="57" spans="1:10" s="7" customFormat="1" ht="77.25" customHeight="1" thickBot="1" x14ac:dyDescent="0.25">
      <c r="A57" s="26">
        <v>53</v>
      </c>
      <c r="B57" s="35" t="str">
        <f t="shared" si="7"/>
        <v>Malá učebna jazyků 2</v>
      </c>
      <c r="C57" s="31" t="str">
        <f t="shared" si="8"/>
        <v>Stropní projektor</v>
      </c>
      <c r="D57" s="21"/>
      <c r="E57" s="23"/>
      <c r="F57" s="25" t="s">
        <v>6</v>
      </c>
      <c r="G57" s="25">
        <v>1</v>
      </c>
      <c r="H57" s="18"/>
      <c r="I57" s="16">
        <f t="shared" si="0"/>
        <v>0</v>
      </c>
      <c r="J57" s="17">
        <f t="shared" si="1"/>
        <v>0</v>
      </c>
    </row>
    <row r="58" spans="1:10" s="7" customFormat="1" ht="77.25" customHeight="1" thickBot="1" x14ac:dyDescent="0.25">
      <c r="A58" s="26">
        <v>54</v>
      </c>
      <c r="B58" s="35" t="str">
        <f t="shared" si="7"/>
        <v>Malá učebna jazyků 2</v>
      </c>
      <c r="C58" s="31" t="str">
        <f t="shared" si="8"/>
        <v>Plátno elektricky stahovatelné</v>
      </c>
      <c r="D58" s="21"/>
      <c r="E58" s="23"/>
      <c r="F58" s="25" t="s">
        <v>6</v>
      </c>
      <c r="G58" s="25">
        <v>1</v>
      </c>
      <c r="H58" s="18"/>
      <c r="I58" s="16">
        <f t="shared" si="0"/>
        <v>0</v>
      </c>
      <c r="J58" s="17">
        <f t="shared" si="1"/>
        <v>0</v>
      </c>
    </row>
    <row r="59" spans="1:10" s="7" customFormat="1" ht="77.25" customHeight="1" thickBot="1" x14ac:dyDescent="0.25">
      <c r="A59" s="26">
        <v>55</v>
      </c>
      <c r="B59" s="35" t="str">
        <f t="shared" si="7"/>
        <v>Malá učebna jazyků 2</v>
      </c>
      <c r="C59" s="31" t="str">
        <f t="shared" si="8"/>
        <v>Aktivní reproduktory s umístěním na stěnu</v>
      </c>
      <c r="D59" s="21"/>
      <c r="E59" s="23"/>
      <c r="F59" s="25" t="s">
        <v>6</v>
      </c>
      <c r="G59" s="25">
        <v>1</v>
      </c>
      <c r="H59" s="18"/>
      <c r="I59" s="16">
        <f t="shared" si="0"/>
        <v>0</v>
      </c>
      <c r="J59" s="17">
        <f t="shared" si="1"/>
        <v>0</v>
      </c>
    </row>
    <row r="60" spans="1:10" s="7" customFormat="1" ht="77.25" customHeight="1" thickBot="1" x14ac:dyDescent="0.25">
      <c r="A60" s="26">
        <v>56</v>
      </c>
      <c r="B60" s="35" t="str">
        <f>[1]List1!A47</f>
        <v>Malá učebna jazyků 2</v>
      </c>
      <c r="C60" s="31" t="str">
        <f>[1]List1!B47</f>
        <v>Tabule</v>
      </c>
      <c r="D60" s="21"/>
      <c r="E60" s="23"/>
      <c r="F60" s="25" t="str">
        <f t="shared" si="6"/>
        <v>ks</v>
      </c>
      <c r="G60" s="25">
        <f>[1]List1!D47</f>
        <v>1</v>
      </c>
      <c r="H60" s="18"/>
      <c r="I60" s="16">
        <f t="shared" si="0"/>
        <v>0</v>
      </c>
      <c r="J60" s="17">
        <f t="shared" si="1"/>
        <v>0</v>
      </c>
    </row>
    <row r="61" spans="1:10" s="7" customFormat="1" ht="77.25" customHeight="1" thickBot="1" x14ac:dyDescent="0.25">
      <c r="A61" s="26">
        <v>57</v>
      </c>
      <c r="B61" s="35" t="str">
        <f>[1]List1!A48</f>
        <v>Malá učebna jazyků 2</v>
      </c>
      <c r="C61" s="31" t="str">
        <f>[1]List1!C48</f>
        <v>Skříňka policová s dveřmi s dveřmi</v>
      </c>
      <c r="D61" s="21"/>
      <c r="E61" s="23"/>
      <c r="F61" s="25" t="str">
        <f t="shared" si="6"/>
        <v>ks</v>
      </c>
      <c r="G61" s="25">
        <f>[1]List1!D48</f>
        <v>3</v>
      </c>
      <c r="H61" s="18"/>
      <c r="I61" s="16">
        <f t="shared" si="0"/>
        <v>0</v>
      </c>
      <c r="J61" s="17">
        <f t="shared" si="1"/>
        <v>0</v>
      </c>
    </row>
    <row r="62" spans="1:10" s="7" customFormat="1" ht="77.25" customHeight="1" thickBot="1" x14ac:dyDescent="0.25">
      <c r="A62" s="26">
        <v>58</v>
      </c>
      <c r="B62" s="35" t="str">
        <f>[1]List1!A49</f>
        <v>Malá učebna jazyků 2</v>
      </c>
      <c r="C62" s="31" t="str">
        <f>[1]List1!C49</f>
        <v>Skříňka otevřená s policemi</v>
      </c>
      <c r="D62" s="21"/>
      <c r="E62" s="23"/>
      <c r="F62" s="25" t="str">
        <f t="shared" si="6"/>
        <v>ks</v>
      </c>
      <c r="G62" s="25">
        <f>[1]List1!D49</f>
        <v>2</v>
      </c>
      <c r="H62" s="18"/>
      <c r="I62" s="16">
        <f t="shared" si="0"/>
        <v>0</v>
      </c>
      <c r="J62" s="17">
        <f t="shared" si="1"/>
        <v>0</v>
      </c>
    </row>
    <row r="63" spans="1:10" s="7" customFormat="1" ht="77.25" customHeight="1" thickBot="1" x14ac:dyDescent="0.25">
      <c r="A63" s="26">
        <v>59</v>
      </c>
      <c r="B63" s="35" t="str">
        <f>[1]List1!A50</f>
        <v>Malá učebna jazyků 2</v>
      </c>
      <c r="C63" s="31" t="str">
        <f>[1]List1!$B$50</f>
        <v>sada na tříděný odpad</v>
      </c>
      <c r="D63" s="21"/>
      <c r="E63" s="23"/>
      <c r="F63" s="25" t="str">
        <f t="shared" si="6"/>
        <v>ks</v>
      </c>
      <c r="G63" s="25">
        <f>[1]List1!D50</f>
        <v>1</v>
      </c>
      <c r="H63" s="18"/>
      <c r="I63" s="16">
        <f t="shared" si="0"/>
        <v>0</v>
      </c>
      <c r="J63" s="17">
        <f t="shared" si="1"/>
        <v>0</v>
      </c>
    </row>
    <row r="64" spans="1:10" s="7" customFormat="1" ht="77.25" customHeight="1" thickBot="1" x14ac:dyDescent="0.25">
      <c r="A64" s="26">
        <v>60</v>
      </c>
      <c r="B64" s="35" t="str">
        <f>[1]List1!A51</f>
        <v>Malá učebna jazyků 2</v>
      </c>
      <c r="C64" s="31" t="str">
        <f>[1]List1!C51</f>
        <v>Textilní nástěnka</v>
      </c>
      <c r="D64" s="21"/>
      <c r="E64" s="23"/>
      <c r="F64" s="25" t="str">
        <f t="shared" si="6"/>
        <v>ks</v>
      </c>
      <c r="G64" s="25">
        <f>[1]List1!D51</f>
        <v>2</v>
      </c>
      <c r="H64" s="18"/>
      <c r="I64" s="16">
        <f t="shared" si="0"/>
        <v>0</v>
      </c>
      <c r="J64" s="17">
        <f t="shared" si="1"/>
        <v>0</v>
      </c>
    </row>
    <row r="65" spans="1:10" s="7" customFormat="1" ht="77.25" customHeight="1" thickBot="1" x14ac:dyDescent="0.25">
      <c r="A65" s="26">
        <v>61</v>
      </c>
      <c r="B65" s="35" t="str">
        <f>[1]List1!A52</f>
        <v>Velká učebna jazyků</v>
      </c>
      <c r="C65" s="31" t="str">
        <f>[1]List1!C52</f>
        <v>Žákovská lavice</v>
      </c>
      <c r="D65" s="21"/>
      <c r="E65" s="23"/>
      <c r="F65" s="25" t="str">
        <f t="shared" si="6"/>
        <v>ks</v>
      </c>
      <c r="G65" s="25">
        <f>[1]List1!D52</f>
        <v>16</v>
      </c>
      <c r="H65" s="18"/>
      <c r="I65" s="16">
        <f t="shared" si="0"/>
        <v>0</v>
      </c>
      <c r="J65" s="17">
        <f t="shared" si="1"/>
        <v>0</v>
      </c>
    </row>
    <row r="66" spans="1:10" s="7" customFormat="1" ht="77.25" customHeight="1" thickBot="1" x14ac:dyDescent="0.25">
      <c r="A66" s="26">
        <v>62</v>
      </c>
      <c r="B66" s="35" t="str">
        <f>[1]List1!A53</f>
        <v>Velká učebna jazyků</v>
      </c>
      <c r="C66" s="31" t="str">
        <f>[1]List1!C53</f>
        <v>Žákovská židle</v>
      </c>
      <c r="D66" s="21"/>
      <c r="E66" s="23"/>
      <c r="F66" s="25" t="str">
        <f t="shared" si="6"/>
        <v>ks</v>
      </c>
      <c r="G66" s="25">
        <f>[1]List1!D53</f>
        <v>32</v>
      </c>
      <c r="H66" s="18"/>
      <c r="I66" s="16">
        <f t="shared" si="0"/>
        <v>0</v>
      </c>
      <c r="J66" s="17">
        <f t="shared" si="1"/>
        <v>0</v>
      </c>
    </row>
    <row r="67" spans="1:10" s="7" customFormat="1" ht="77.25" customHeight="1" thickBot="1" x14ac:dyDescent="0.25">
      <c r="A67" s="26">
        <v>63</v>
      </c>
      <c r="B67" s="35" t="str">
        <f>[1]List1!A54</f>
        <v>Velká učebna jazyků</v>
      </c>
      <c r="C67" s="31" t="str">
        <f>[1]List1!C54</f>
        <v>Učitelská židle na kolečkách</v>
      </c>
      <c r="D67" s="21"/>
      <c r="E67" s="23"/>
      <c r="F67" s="25" t="str">
        <f t="shared" si="6"/>
        <v>ks</v>
      </c>
      <c r="G67" s="25">
        <f>[1]List1!D54</f>
        <v>1</v>
      </c>
      <c r="H67" s="18"/>
      <c r="I67" s="16">
        <f t="shared" si="0"/>
        <v>0</v>
      </c>
      <c r="J67" s="17">
        <f t="shared" si="1"/>
        <v>0</v>
      </c>
    </row>
    <row r="68" spans="1:10" s="7" customFormat="1" ht="77.25" customHeight="1" thickBot="1" x14ac:dyDescent="0.25">
      <c r="A68" s="26">
        <v>64</v>
      </c>
      <c r="B68" s="35" t="str">
        <f>[1]List1!A55</f>
        <v>Velká učebna jazyků</v>
      </c>
      <c r="C68" s="31" t="str">
        <f>[1]List1!C55</f>
        <v>Stůl učitelský/Multimediální katedra</v>
      </c>
      <c r="D68" s="21"/>
      <c r="E68" s="23"/>
      <c r="F68" s="25" t="str">
        <f t="shared" si="6"/>
        <v>ks</v>
      </c>
      <c r="G68" s="25">
        <f>[1]List1!D55</f>
        <v>1</v>
      </c>
      <c r="H68" s="18"/>
      <c r="I68" s="16">
        <f t="shared" si="0"/>
        <v>0</v>
      </c>
      <c r="J68" s="17">
        <f t="shared" si="1"/>
        <v>0</v>
      </c>
    </row>
    <row r="69" spans="1:10" s="7" customFormat="1" ht="77.25" customHeight="1" thickBot="1" x14ac:dyDescent="0.25">
      <c r="A69" s="26">
        <v>65</v>
      </c>
      <c r="B69" s="35" t="str">
        <f t="shared" ref="B69:B72" si="9">$B$68</f>
        <v>Velká učebna jazyků</v>
      </c>
      <c r="C69" s="31" t="str">
        <f t="shared" ref="C69:C72" si="10">C56</f>
        <v xml:space="preserve">LCD panel </v>
      </c>
      <c r="D69" s="21"/>
      <c r="E69" s="23"/>
      <c r="F69" s="25" t="s">
        <v>6</v>
      </c>
      <c r="G69" s="25">
        <v>1</v>
      </c>
      <c r="H69" s="18"/>
      <c r="I69" s="16">
        <f t="shared" si="0"/>
        <v>0</v>
      </c>
      <c r="J69" s="17">
        <f t="shared" si="1"/>
        <v>0</v>
      </c>
    </row>
    <row r="70" spans="1:10" s="7" customFormat="1" ht="77.25" customHeight="1" thickBot="1" x14ac:dyDescent="0.25">
      <c r="A70" s="26">
        <v>66</v>
      </c>
      <c r="B70" s="35" t="str">
        <f t="shared" si="9"/>
        <v>Velká učebna jazyků</v>
      </c>
      <c r="C70" s="31" t="str">
        <f t="shared" si="10"/>
        <v>Stropní projektor</v>
      </c>
      <c r="D70" s="21"/>
      <c r="E70" s="23"/>
      <c r="F70" s="25" t="s">
        <v>6</v>
      </c>
      <c r="G70" s="25">
        <v>1</v>
      </c>
      <c r="H70" s="18"/>
      <c r="I70" s="16">
        <f t="shared" si="0"/>
        <v>0</v>
      </c>
      <c r="J70" s="17">
        <f t="shared" si="1"/>
        <v>0</v>
      </c>
    </row>
    <row r="71" spans="1:10" s="7" customFormat="1" ht="77.25" customHeight="1" thickBot="1" x14ac:dyDescent="0.25">
      <c r="A71" s="26">
        <v>67</v>
      </c>
      <c r="B71" s="35" t="str">
        <f t="shared" si="9"/>
        <v>Velká učebna jazyků</v>
      </c>
      <c r="C71" s="31" t="str">
        <f t="shared" si="10"/>
        <v>Plátno elektricky stahovatelné</v>
      </c>
      <c r="D71" s="21"/>
      <c r="E71" s="23"/>
      <c r="F71" s="25" t="s">
        <v>6</v>
      </c>
      <c r="G71" s="25">
        <v>1</v>
      </c>
      <c r="H71" s="18"/>
      <c r="I71" s="16">
        <f t="shared" si="0"/>
        <v>0</v>
      </c>
      <c r="J71" s="17">
        <f t="shared" si="1"/>
        <v>0</v>
      </c>
    </row>
    <row r="72" spans="1:10" s="7" customFormat="1" ht="77.25" customHeight="1" thickBot="1" x14ac:dyDescent="0.25">
      <c r="A72" s="26">
        <v>68</v>
      </c>
      <c r="B72" s="35" t="str">
        <f t="shared" si="9"/>
        <v>Velká učebna jazyků</v>
      </c>
      <c r="C72" s="31" t="str">
        <f t="shared" si="10"/>
        <v>Aktivní reproduktory s umístěním na stěnu</v>
      </c>
      <c r="D72" s="21"/>
      <c r="E72" s="23"/>
      <c r="F72" s="25" t="s">
        <v>6</v>
      </c>
      <c r="G72" s="25">
        <v>1</v>
      </c>
      <c r="H72" s="18"/>
      <c r="I72" s="16">
        <f t="shared" si="0"/>
        <v>0</v>
      </c>
      <c r="J72" s="17">
        <f t="shared" si="1"/>
        <v>0</v>
      </c>
    </row>
    <row r="73" spans="1:10" s="7" customFormat="1" ht="77.25" customHeight="1" thickBot="1" x14ac:dyDescent="0.25">
      <c r="A73" s="26">
        <v>69</v>
      </c>
      <c r="B73" s="35" t="str">
        <f>[1]List1!A56</f>
        <v>Velká učebna jazyků</v>
      </c>
      <c r="C73" s="31" t="str">
        <f>[1]List1!C56</f>
        <v>Skříňka policová s dveřmi s dveřmi</v>
      </c>
      <c r="D73" s="21"/>
      <c r="E73" s="23"/>
      <c r="F73" s="25" t="str">
        <f t="shared" si="6"/>
        <v>ks</v>
      </c>
      <c r="G73" s="25">
        <f>[1]List1!D56</f>
        <v>3</v>
      </c>
      <c r="H73" s="18"/>
      <c r="I73" s="16">
        <f t="shared" si="0"/>
        <v>0</v>
      </c>
      <c r="J73" s="17">
        <f t="shared" si="1"/>
        <v>0</v>
      </c>
    </row>
    <row r="74" spans="1:10" s="7" customFormat="1" ht="77.25" customHeight="1" thickBot="1" x14ac:dyDescent="0.25">
      <c r="A74" s="26">
        <v>70</v>
      </c>
      <c r="B74" s="35" t="str">
        <f>[1]List1!A57</f>
        <v>Velká učebna jazyků</v>
      </c>
      <c r="C74" s="31" t="str">
        <f>[1]List1!C57</f>
        <v>Skříňka otevřená s policemi</v>
      </c>
      <c r="D74" s="21"/>
      <c r="E74" s="23"/>
      <c r="F74" s="25" t="str">
        <f t="shared" si="6"/>
        <v>ks</v>
      </c>
      <c r="G74" s="25">
        <f>[1]List1!D57</f>
        <v>2</v>
      </c>
      <c r="H74" s="18"/>
      <c r="I74" s="16">
        <f t="shared" si="0"/>
        <v>0</v>
      </c>
      <c r="J74" s="17">
        <f t="shared" si="1"/>
        <v>0</v>
      </c>
    </row>
    <row r="75" spans="1:10" s="7" customFormat="1" ht="77.25" customHeight="1" thickBot="1" x14ac:dyDescent="0.25">
      <c r="A75" s="26">
        <v>71</v>
      </c>
      <c r="B75" s="35" t="str">
        <f>[1]List1!A58</f>
        <v>Velká učebna jazyků</v>
      </c>
      <c r="C75" s="31" t="str">
        <f>[1]List1!C58</f>
        <v>Textilní nástěnka</v>
      </c>
      <c r="D75" s="21"/>
      <c r="E75" s="23"/>
      <c r="F75" s="25" t="str">
        <f t="shared" si="6"/>
        <v>ks</v>
      </c>
      <c r="G75" s="25">
        <f>[1]List1!D58</f>
        <v>2</v>
      </c>
      <c r="H75" s="18"/>
      <c r="I75" s="16">
        <f t="shared" si="0"/>
        <v>0</v>
      </c>
      <c r="J75" s="17">
        <f t="shared" si="1"/>
        <v>0</v>
      </c>
    </row>
    <row r="76" spans="1:10" s="7" customFormat="1" ht="77.25" customHeight="1" thickBot="1" x14ac:dyDescent="0.25">
      <c r="A76" s="26">
        <v>72</v>
      </c>
      <c r="B76" s="35" t="str">
        <f>[1]List1!A59</f>
        <v>Velká učebna jazyků</v>
      </c>
      <c r="C76" s="31" t="str">
        <f>[1]List1!$B$59</f>
        <v>sada na tříděný odpad</v>
      </c>
      <c r="D76" s="21"/>
      <c r="E76" s="23"/>
      <c r="F76" s="25" t="str">
        <f t="shared" si="6"/>
        <v>ks</v>
      </c>
      <c r="G76" s="25">
        <f>[1]List1!D59</f>
        <v>1</v>
      </c>
      <c r="H76" s="18"/>
      <c r="I76" s="16">
        <f t="shared" si="0"/>
        <v>0</v>
      </c>
      <c r="J76" s="17">
        <f t="shared" si="1"/>
        <v>0</v>
      </c>
    </row>
    <row r="77" spans="1:10" s="7" customFormat="1" ht="77.25" customHeight="1" thickBot="1" x14ac:dyDescent="0.25">
      <c r="A77" s="26">
        <v>73</v>
      </c>
      <c r="B77" s="35" t="str">
        <f>[1]List1!A60</f>
        <v>Velká učebna jazyků</v>
      </c>
      <c r="C77" s="31" t="str">
        <f>[1]List1!C60</f>
        <v xml:space="preserve">Tabule </v>
      </c>
      <c r="D77" s="21"/>
      <c r="E77" s="23"/>
      <c r="F77" s="25" t="str">
        <f t="shared" si="6"/>
        <v>ks</v>
      </c>
      <c r="G77" s="25">
        <f>[1]List1!D60</f>
        <v>1</v>
      </c>
      <c r="H77" s="18"/>
      <c r="I77" s="16">
        <f t="shared" si="0"/>
        <v>0</v>
      </c>
      <c r="J77" s="17">
        <f t="shared" si="1"/>
        <v>0</v>
      </c>
    </row>
    <row r="78" spans="1:10" s="7" customFormat="1" ht="77.25" customHeight="1" thickBot="1" x14ac:dyDescent="0.25">
      <c r="A78" s="26">
        <v>74</v>
      </c>
      <c r="B78" s="34" t="str">
        <f>[1]List1!A61</f>
        <v>Kabinet jazyků 1</v>
      </c>
      <c r="C78" s="31" t="str">
        <f>[1]List1!C61</f>
        <v>Učitelská židle na kolečkách</v>
      </c>
      <c r="D78" s="21"/>
      <c r="E78" s="23"/>
      <c r="F78" s="25" t="str">
        <f t="shared" si="6"/>
        <v>ks</v>
      </c>
      <c r="G78" s="25">
        <f>[1]List1!D61</f>
        <v>2</v>
      </c>
      <c r="H78" s="18"/>
      <c r="I78" s="16">
        <f t="shared" si="0"/>
        <v>0</v>
      </c>
      <c r="J78" s="17">
        <f t="shared" si="1"/>
        <v>0</v>
      </c>
    </row>
    <row r="79" spans="1:10" s="7" customFormat="1" ht="77.25" customHeight="1" thickBot="1" x14ac:dyDescent="0.25">
      <c r="A79" s="26">
        <v>75</v>
      </c>
      <c r="B79" s="34" t="str">
        <f>[1]List1!A62</f>
        <v>Kabinet jazyků 1</v>
      </c>
      <c r="C79" s="31" t="s">
        <v>18</v>
      </c>
      <c r="D79" s="21"/>
      <c r="E79" s="23"/>
      <c r="F79" s="25" t="str">
        <f t="shared" si="6"/>
        <v>ks</v>
      </c>
      <c r="G79" s="25">
        <f>[1]List1!D62</f>
        <v>2</v>
      </c>
      <c r="H79" s="18"/>
      <c r="I79" s="16">
        <f t="shared" si="0"/>
        <v>0</v>
      </c>
      <c r="J79" s="17">
        <f t="shared" si="1"/>
        <v>0</v>
      </c>
    </row>
    <row r="80" spans="1:10" s="7" customFormat="1" ht="77.25" customHeight="1" thickBot="1" x14ac:dyDescent="0.25">
      <c r="A80" s="36">
        <v>76</v>
      </c>
      <c r="B80" s="37" t="str">
        <f>[1]List1!A63</f>
        <v>Kabinet jazyků 1</v>
      </c>
      <c r="C80" s="38" t="str">
        <f>[1]List1!C63</f>
        <v>Skříňka policová s dveřmi s dveřmi</v>
      </c>
      <c r="D80" s="21"/>
      <c r="E80" s="23"/>
      <c r="F80" s="25" t="str">
        <f t="shared" si="6"/>
        <v>ks</v>
      </c>
      <c r="G80" s="25">
        <f>[1]List1!D63</f>
        <v>1</v>
      </c>
      <c r="H80" s="18"/>
      <c r="I80" s="16">
        <f t="shared" si="0"/>
        <v>0</v>
      </c>
      <c r="J80" s="17">
        <f t="shared" si="1"/>
        <v>0</v>
      </c>
    </row>
    <row r="81" spans="1:12" s="7" customFormat="1" ht="77.25" customHeight="1" thickBot="1" x14ac:dyDescent="0.25">
      <c r="A81" s="34">
        <v>77</v>
      </c>
      <c r="B81" s="49" t="str">
        <f>[1]List1!$F$64</f>
        <v xml:space="preserve">vynáška a montáž za celek </v>
      </c>
      <c r="C81" s="49"/>
      <c r="D81" s="21"/>
      <c r="E81" s="23"/>
      <c r="F81" s="25"/>
      <c r="G81" s="25"/>
      <c r="H81" s="18"/>
      <c r="I81" s="16">
        <f t="shared" si="0"/>
        <v>0</v>
      </c>
      <c r="J81" s="17">
        <f t="shared" si="1"/>
        <v>0</v>
      </c>
    </row>
    <row r="82" spans="1:12" s="12" customFormat="1" ht="41.25" customHeight="1" thickBot="1" x14ac:dyDescent="0.25">
      <c r="A82" s="39" t="s">
        <v>12</v>
      </c>
      <c r="B82" s="39"/>
      <c r="C82" s="39"/>
      <c r="D82" s="40"/>
      <c r="E82" s="40"/>
      <c r="F82" s="40"/>
      <c r="G82" s="40"/>
      <c r="H82" s="10"/>
      <c r="I82" s="8" t="e">
        <f>SUM(#REF!)</f>
        <v>#REF!</v>
      </c>
      <c r="J82" s="9" t="e">
        <f t="shared" ref="J82" si="11">I82*1.21</f>
        <v>#REF!</v>
      </c>
      <c r="K82" s="1"/>
      <c r="L82" s="11"/>
    </row>
    <row r="83" spans="1:12" ht="15" x14ac:dyDescent="0.2">
      <c r="C83" s="2"/>
      <c r="D83" s="3"/>
      <c r="E83" s="4"/>
      <c r="F83" s="5"/>
    </row>
    <row r="84" spans="1:12" ht="15" x14ac:dyDescent="0.2">
      <c r="C84" s="2"/>
      <c r="D84" s="3"/>
      <c r="E84" s="4"/>
      <c r="F84" s="5"/>
    </row>
    <row r="85" spans="1:12" ht="15" x14ac:dyDescent="0.2">
      <c r="C85" s="2"/>
      <c r="D85" s="3"/>
      <c r="E85" s="4"/>
      <c r="F85" s="5"/>
    </row>
    <row r="86" spans="1:12" ht="15" x14ac:dyDescent="0.2">
      <c r="C86" s="2"/>
      <c r="D86" s="3"/>
      <c r="E86" s="4"/>
      <c r="F86" s="5"/>
    </row>
    <row r="87" spans="1:12" ht="15" x14ac:dyDescent="0.2">
      <c r="C87" s="2"/>
      <c r="D87" s="3"/>
      <c r="E87" s="4"/>
      <c r="F87" s="5"/>
    </row>
    <row r="88" spans="1:12" ht="15" x14ac:dyDescent="0.2">
      <c r="C88" s="2"/>
      <c r="D88" s="3"/>
      <c r="E88" s="4"/>
      <c r="F88" s="5"/>
    </row>
    <row r="89" spans="1:12" ht="15" x14ac:dyDescent="0.2">
      <c r="C89" s="2"/>
      <c r="D89" s="3"/>
      <c r="E89" s="4"/>
      <c r="F89" s="5"/>
    </row>
    <row r="90" spans="1:12" ht="15" x14ac:dyDescent="0.2">
      <c r="C90" s="2"/>
      <c r="D90" s="3"/>
      <c r="E90" s="4"/>
      <c r="F90" s="5"/>
    </row>
    <row r="91" spans="1:12" ht="15" x14ac:dyDescent="0.2">
      <c r="C91" s="2"/>
      <c r="D91" s="3"/>
      <c r="E91" s="4"/>
      <c r="F91" s="5"/>
    </row>
    <row r="92" spans="1:12" ht="15" x14ac:dyDescent="0.2">
      <c r="C92" s="2"/>
      <c r="D92" s="3"/>
      <c r="E92" s="4"/>
      <c r="F92" s="5"/>
    </row>
    <row r="93" spans="1:12" ht="15" x14ac:dyDescent="0.2">
      <c r="C93" s="2"/>
      <c r="D93" s="3"/>
      <c r="E93" s="4"/>
      <c r="F93" s="5"/>
    </row>
    <row r="94" spans="1:12" ht="15" x14ac:dyDescent="0.2">
      <c r="C94" s="2"/>
      <c r="D94" s="3"/>
      <c r="E94" s="4"/>
      <c r="F94" s="5"/>
    </row>
    <row r="95" spans="1:12" ht="15" x14ac:dyDescent="0.2">
      <c r="C95" s="2"/>
      <c r="D95" s="3"/>
      <c r="E95" s="4"/>
      <c r="F95" s="5"/>
    </row>
    <row r="96" spans="1:12" ht="15" x14ac:dyDescent="0.2">
      <c r="C96" s="2"/>
      <c r="D96" s="3"/>
      <c r="E96" s="4"/>
      <c r="F96" s="5"/>
    </row>
    <row r="97" spans="3:6" ht="15" x14ac:dyDescent="0.2">
      <c r="C97" s="2"/>
      <c r="D97" s="3"/>
      <c r="E97" s="4"/>
      <c r="F97" s="5"/>
    </row>
    <row r="98" spans="3:6" ht="15" x14ac:dyDescent="0.2">
      <c r="C98" s="2"/>
      <c r="D98" s="3"/>
      <c r="E98" s="4"/>
      <c r="F98" s="5"/>
    </row>
    <row r="99" spans="3:6" ht="15" x14ac:dyDescent="0.2">
      <c r="C99" s="2"/>
      <c r="D99" s="3"/>
      <c r="E99" s="4"/>
      <c r="F99" s="5"/>
    </row>
    <row r="100" spans="3:6" ht="15" x14ac:dyDescent="0.2">
      <c r="C100" s="2"/>
      <c r="D100" s="3"/>
      <c r="E100" s="4"/>
      <c r="F100" s="5"/>
    </row>
    <row r="101" spans="3:6" ht="15" x14ac:dyDescent="0.2">
      <c r="C101" s="2"/>
      <c r="D101" s="3"/>
      <c r="E101" s="4"/>
      <c r="F101" s="5"/>
    </row>
    <row r="102" spans="3:6" ht="15" x14ac:dyDescent="0.2">
      <c r="C102" s="2"/>
      <c r="D102" s="3"/>
      <c r="E102" s="4"/>
      <c r="F102" s="5"/>
    </row>
    <row r="103" spans="3:6" x14ac:dyDescent="0.2">
      <c r="C103" s="6"/>
      <c r="D103" s="6"/>
      <c r="E103" s="6"/>
      <c r="F103" s="6"/>
    </row>
    <row r="104" spans="3:6" x14ac:dyDescent="0.2">
      <c r="C104" s="6"/>
      <c r="D104" s="6"/>
      <c r="E104" s="6"/>
      <c r="F104" s="6"/>
    </row>
    <row r="105" spans="3:6" x14ac:dyDescent="0.2">
      <c r="C105" s="6"/>
      <c r="D105" s="6"/>
      <c r="E105" s="6"/>
      <c r="F105" s="6"/>
    </row>
    <row r="106" spans="3:6" x14ac:dyDescent="0.2">
      <c r="C106" s="6"/>
      <c r="D106" s="6"/>
      <c r="E106" s="6"/>
      <c r="F106" s="6"/>
    </row>
  </sheetData>
  <mergeCells count="6">
    <mergeCell ref="A82:G82"/>
    <mergeCell ref="A1:A3"/>
    <mergeCell ref="C1:J1"/>
    <mergeCell ref="D2:J2"/>
    <mergeCell ref="D3:J3"/>
    <mergeCell ref="B81:C81"/>
  </mergeCells>
  <pageMargins left="0.25" right="0.25" top="0.75" bottom="0.75" header="0.3" footer="0.3"/>
  <pageSetup paperSize="9" scale="6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Sipkova</dc:creator>
  <cp:lastModifiedBy>Michal Jarolímek</cp:lastModifiedBy>
  <cp:lastPrinted>2018-05-02T20:26:15Z</cp:lastPrinted>
  <dcterms:created xsi:type="dcterms:W3CDTF">2018-01-11T13:49:27Z</dcterms:created>
  <dcterms:modified xsi:type="dcterms:W3CDTF">2018-05-03T09:47:00Z</dcterms:modified>
</cp:coreProperties>
</file>