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edení školy\Organizace školy\Investiční akce, Veřejné zakázky\Digitální pomůcky, říjen 22\"/>
    </mc:Choice>
  </mc:AlternateContent>
  <xr:revisionPtr revIDLastSave="0" documentId="8_{C0B598A4-6678-4428-8268-219F79DBFED7}" xr6:coauthVersionLast="36" xr6:coauthVersionMax="36" xr10:uidLastSave="{00000000-0000-0000-0000-000000000000}"/>
  <bookViews>
    <workbookView xWindow="0" yWindow="0" windowWidth="16170" windowHeight="6480" activeTab="2" xr2:uid="{97723CE2-36C5-4D8C-9F6C-F8C8E2DBE91D}"/>
  </bookViews>
  <sheets>
    <sheet name="1 NPO Prevence" sheetId="2" r:id="rId1"/>
    <sheet name="2 NPO inf. myšlení" sheetId="1" r:id="rId2"/>
    <sheet name="3 Další IT" sheetId="4" r:id="rId3"/>
  </sheets>
  <definedNames>
    <definedName name="_xlnm.Print_Area" localSheetId="0">'1 NPO Prevence'!$A$1:$H$15</definedName>
    <definedName name="_xlnm.Print_Area" localSheetId="1">'2 NPO inf. myšlení'!$A$1:$H$17</definedName>
    <definedName name="_xlnm.Print_Area" localSheetId="2">'3 Další IT'!$A$1:$H$5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7" i="4"/>
  <c r="H6" i="4"/>
  <c r="H5" i="4"/>
  <c r="H4" i="4"/>
  <c r="H3" i="4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9" i="4" l="1"/>
  <c r="H10" i="4" s="1"/>
  <c r="H11" i="4" s="1"/>
  <c r="H5" i="1"/>
  <c r="H3" i="2" l="1"/>
  <c r="H13" i="2" s="1"/>
  <c r="H14" i="2" s="1"/>
  <c r="H15" i="2" s="1"/>
  <c r="H4" i="1"/>
  <c r="H3" i="1"/>
  <c r="H29" i="1" s="1"/>
  <c r="H30" i="1" l="1"/>
  <c r="H31" i="1" s="1"/>
</calcChain>
</file>

<file path=xl/sharedStrings.xml><?xml version="1.0" encoding="utf-8"?>
<sst xmlns="http://schemas.openxmlformats.org/spreadsheetml/2006/main" count="140" uniqueCount="70">
  <si>
    <t>Technická specifikace zakázky a soupis dodávek</t>
  </si>
  <si>
    <t>Zařízení</t>
  </si>
  <si>
    <t>Typ (partnumber)</t>
  </si>
  <si>
    <t>Výrobce</t>
  </si>
  <si>
    <t>Popis</t>
  </si>
  <si>
    <t>Počet ks</t>
  </si>
  <si>
    <t>Cena za ks bez DPH</t>
  </si>
  <si>
    <t>Celkem bez DPH</t>
  </si>
  <si>
    <t>Notebooky pro výuku</t>
  </si>
  <si>
    <t>konvertibilní
Notebook</t>
  </si>
  <si>
    <t>procesor výkon min. 9500 bodů dle PassMark v10 (www.cpubenchmark.net)</t>
  </si>
  <si>
    <t xml:space="preserve">operační paměť min. 16 GB RAM </t>
  </si>
  <si>
    <t>pevný disk min. 256 GB SSD M.2 NVME</t>
  </si>
  <si>
    <t xml:space="preserve">operační systém licenčně kompatibilní s vybavením školy a možností připojení do domény, operační systém musí být přeinstalován výrobcem a aktivován automaticky u výrobce OS. Bude ověřeno přímo u výrobce zařízení na základě konkrétního partnumber. Operační systém nesmí být určen pro repasované počítače, nesmí se jednat o druhotnou licenci, </t>
  </si>
  <si>
    <t>Systém pro řízení učebny v doživotní licenci</t>
  </si>
  <si>
    <t>min. 3x USB konektory, čtečka microSD karet
1x USB 3.1 Type-C support DisplayPort/Power Delivery with USB-C dock"/Thunderbolt 4
min. 1x digitální konektor HDMI, Bluetooth 5.0, TPM čip,Wi-Fi 6, gigabit LAN RJ45 
Integrovaná klávesnice voděodolná, podsvícená, externí BT numerická klávesnice
Integrovaná webkamera s min. rozlišením HD a HW možností deaktivace, např. krytkou
14" dotykový FHD displej se sklem Gorilla Glass, aktivní stylus dokovaný a nabíjený v těle notebooku bez baterií. Doba nabíjení stylusu max 20s, doba práce min 70min. 
provedení ntb "360st" s možností režimů notebook/tablet/stojan/Áčko
výdrž baterie dle výrobce 13h, konstrukce ze slitin hliníku a hořčíku.</t>
  </si>
  <si>
    <t>záruka 2 roky onsite NBD poskytovaná dodavatelem. Nikoli jen výrobce či pojišťovna. Při záruční opravě v prvním roce používání, vrácení peněz i ponechání opraveného notebooku. Zapůjčení adekvátního zařízení po dobu reklamace.</t>
  </si>
  <si>
    <t>batoh či brašna, BT laserová myš s přesností min. 1600dpi</t>
  </si>
  <si>
    <t>Odolné provedení, prokázáním např. standardu MIL-STD 810G nebo obdobného</t>
  </si>
  <si>
    <t>Cena celkem bez DPH</t>
  </si>
  <si>
    <t>DPH 21%</t>
  </si>
  <si>
    <t>Cene celkem včetně DPH</t>
  </si>
  <si>
    <t xml:space="preserve">3D pero </t>
  </si>
  <si>
    <t>3D Pero</t>
  </si>
  <si>
    <t>3D tiskové pero pro práci s 3D tiskem. Pomocí tohoto 3D pera vytváříme různé 3D objekty vytlačováním ohřáté tiskové struny (ABS, PLA, 1,75mm). Ta tuhne a dotváří pevnou a stabilní strukturu.
Průměr trysky 0,90 mm. LED displej, který zobrazuje teplotu a materiál tiskové struny. Hmotnost max 130 g při rozměrech max 190 x 50 x 40 mm.
Záruka: 24 měsíců onsite NBD, zapůjčení adekvátního zařízení po dobu reklamace - vč. instalace.</t>
  </si>
  <si>
    <t>vizualizér</t>
  </si>
  <si>
    <t>Snímač obrazu: 1/ 2,7 " Senzor CMOS, Efektivní pixely: 1920 Vodorovně x 1080 Svisle
Snímková frekvence: max. 30 fps, Osvětlení LED, Zoom: Optika 12, Digitální 10, Ostření: Automatické
Oblast záběru: Formát A3: 297 × 420 mm, Kompatibilní s SD/SDHC (128 MB až 32 GB)
Úpravy obrazu: Automatická expozice, Černá a bílá, Úprava jasu, Úprava kontrastu, Otočení snímku, Režim mikroskopu
Rozhraní:USB typu B, VGA vstup, VGA výstup, HDMI výstup, vestavěný mikrofon, Paměťová karta SD
Zobrazení snímků bez použití počítače: Zobrazení snímků z interní nebo podporované externí paměti
Charakteristiky: Automatické zaostřování, Pozastavení, Parallel video output, SD card viewer, Rozdělení projekční plochy, Přiblížení
Ovladač TWAIN, kompatibilita s Win7-11, kompatibilita jako kamera v MS TEAMS 
Obsah dodávky: Síťový adaptér, Příručka na CD, Přepravní pouzdro, adaptér k mikroskopu, Napájecí kabel, Dálkové ovládání vč. baterií, USB kabel
Záruka: 36 měsíců onsite NBD, zapůjčení adekvátního zařízení po dobu reklamace - vč. instalace.</t>
  </si>
  <si>
    <t>dron</t>
  </si>
  <si>
    <t>Kategorie A1, Ovládání Ovladačem, Doba provozu 34 min, Typ Kvadrokoptéra, Max. rozlišení videa 3840 × 2160, Hmotnost 249 g, Doba provozu 34 min, Funkce GPS, Autopřistání, Detekce překážek, Stabilizace obrazu, Otáčecí kamera, Maximální rychlost 55+ km/h, Dosah přenosu 12 000 m, Slot na paměťovou kartu SD max 256GB, Šířka max 7 cm, Výška max 9 cm, Hloubka max 15 cm
Obsah balení: Dálkový ovladač , 3x Baterie, nabíjecí hub pro 3 baterie, náhradní sada vrtulí se šroubky, RC kabel Micro-USB , Sada nářadí, brašna. 
Záruka: 24 měsíců onsite NBD, zapůjčení adekvátního zařízení po dobu reklamace - vč. instalace.</t>
  </si>
  <si>
    <t>SD karta</t>
  </si>
  <si>
    <t>Micro SD karta o kapacitě 256GB uvedená výrobcem jako kompatibilní, záruka 24 měsíců</t>
  </si>
  <si>
    <t>fotoaparát</t>
  </si>
  <si>
    <t>Kompakt s výměnným objektivem, Formát snímače cmos Full Frame / FX s automatickým čištěním, Rozlišení 26,2 Mpx, Rozlišení fotografií 6240x4160, min velikost snímače (mm) 35x23, Počet AF bodů min 4700, ISO 100-40000, Mechanická závěrka, expoziční čas 1/4000-30s, Expoziční režimy Auto, P, A (Av), M, S (Tv), Histogram, Rychlost sériového snímání	5 sn./s, HDR, Velikost dotykového výklopného displeje 3",  Možnost připojení externího blesku hot-shoe, Dálkové řízení externího blesku, Rozlišení videa	4K UHD (3840x2160), Integrovaný GPS, Stereo zvuk, České menu, Dálková spoušť, Wi-Fi, Tělo z hořčíkové slitiny, vlko a prachotěsná konstrukce
Obsah balení:	Kryt fotoaparátu, Závěsný popruh na krk, baterie+nabíječka, Napájecí kabel, Krytka objektivu proti prachu, objektiv RF 24-105 mm f/4-7,1 IS STM
Záruka: 24 měsíců onsite NBD, zapůjčení adekvátního zařízení po dobu reklamace - vč. instalace.</t>
  </si>
  <si>
    <t>sluchátka</t>
  </si>
  <si>
    <t>Impedance 21 Ohm, 100 dB, frekvence 20 Hz-20 kHz, jack 3.5mm, Noise Cancellation na mikrofonu, technologie mikrofonu Omni-directional, přikrytí obou uší a důsledné odhlučnění okolního zvuku, velikost reproduktoru 1.97", kvalitní a odolné provedení pro dlouhodobé využití v učebnách. Záruka 2 roky</t>
  </si>
  <si>
    <t>3D tiskárna</t>
  </si>
  <si>
    <t>3D tiskárna Original Prusa i3 MK3S+ a tiskové pláty
 (s hladkým povrchem, zrnitým povrchem a saténovým povrchem)
požadujeme tento typ z důvodu kompatibility s již zavedeným systémem a škole. Popř. připouštíme jiný typ, kde bude dodavatel garantovat 100% kompatibilitu řešení po celou dobu životnosti tiskárny.
Záruka: 24 měsíců onsite NBD, zapůjčení adekvátního zařízení po dobu reklamace - vč. instalace.</t>
  </si>
  <si>
    <t>Prusament PLA</t>
  </si>
  <si>
    <t>Pearl Mouse</t>
  </si>
  <si>
    <t>spotřební materiál k 3D tiskárně (cca 1kg - dle balení výrobce)</t>
  </si>
  <si>
    <t>Blend Pearl White</t>
  </si>
  <si>
    <t>Azure Blue</t>
  </si>
  <si>
    <t>Galaxy Silver</t>
  </si>
  <si>
    <t>Jet Black</t>
  </si>
  <si>
    <t>Lipstick Red</t>
  </si>
  <si>
    <t>Galaxy Black</t>
  </si>
  <si>
    <t>Vanilla White</t>
  </si>
  <si>
    <t>Marble Grey</t>
  </si>
  <si>
    <t>Blend Lime Green</t>
  </si>
  <si>
    <t>Blend oh My Gold</t>
  </si>
  <si>
    <t>Blend Royal Blue</t>
  </si>
  <si>
    <t>Blend Viva La Bronze</t>
  </si>
  <si>
    <t>Gravity Grey</t>
  </si>
  <si>
    <t>Pineapple Yellow</t>
  </si>
  <si>
    <t>Simply Green</t>
  </si>
  <si>
    <t>Mystic Brown</t>
  </si>
  <si>
    <t>Army Green</t>
  </si>
  <si>
    <t>Orange</t>
  </si>
  <si>
    <t>projektor</t>
  </si>
  <si>
    <t>Projekční technologie: 3LCD, Rozlišení: 1920 x 1080, 16:9, Počet zobrazovaných barev: Až 1,07 miliardy barev, Svítivost [lm]: 4000 (v celém barevném spektru dle norem ,Kontrast: 16000:1, Projekční vzdálenost [m]: 1.76 - 2.86, Throw Ratio: 1.32 - 2.14:1, Zoom: Manual, Factor: 1.6, typ lampy: UHE, 230 W Životnost lampy [h]: 5500, 12000 (v úsporném režimu)
USB 2.0 Type A + B, WLAN 802.11b/g/n, VGA in, HDMI in (2x), Composite in, Cinch audio in, Miracast
záruka 36 měsíců onsite NBD (včetně lampy). Po dobu reklamace zapůjčí dodavatel náhradní zařízení srovnatelných parametrů, včetně instalace.</t>
  </si>
  <si>
    <t>držák</t>
  </si>
  <si>
    <t>držák kompatibilní s dodanými projektory a místními podmínkami pro projekci</t>
  </si>
  <si>
    <t>instalace</t>
  </si>
  <si>
    <t>instalace projektorů do stávajících učeben, na stávající plátno a ozvučení. Kompletní montáž "na klíč" včetně zednického začištění, elektroinstalace a úklidu.</t>
  </si>
  <si>
    <t>tablet</t>
  </si>
  <si>
    <t>Z důvodu kompatibility aplikací na škole požadujeme 100% kompatibilitu s aplikacemi z APPLE AppStore, bez nutnosti dalších investic. Kompatibilita s dodanými projektory.
procesor výkon min. 15000 bodů dle PassMark v10 (www.cpubenchmark.net)
RAM 8GB, Vnitřní paměť 128GB, Multi -Touch displej s LED podsvícením a technologií IPS, Úhlopříčka displeje 11", Rozlišení 2388 × 1668 při 264 pixelech na palec (ppi), Thunderbolt / USB 4, Wi-Fi 6E (802.11ax) s technologií MIMO 2×2; simultánní dvoupásmový provoz (2,4 GHz a 5 GHz), Bluetooth 5.3, Port Thunderbolt / USB 4 s podporou pro Nabíjení
DisplayPort, Thunderbolt 3 (až 40 Gb/s), USB 4 (až 40 Gb/s), USB 3.1 Gen 2 (až 10 Gb/s)
Širokoúhlý fotoaparát: 12MP snímač, clona f/1,8, Ultraširokoúhlý fotoaparát: 10MP snímač, clona f/2,4 a 125° zorné pole 2× oddálení opti ckým zoomem, 5× digitální zoom, Pěti členný objekti v (širokoúhlý i ultraširokoúhlý), odolný Kryt objektivu, 4K video při 24 fps, 25 fps, 30 fps nebo 60 fps (širokoúhlý fotoaparát), 5 mikrofonů studiové kvality pro hovory, nahrávání videa a zvuku, 4reproduktorový zvuk, Hmotnost max 470 g, Záruka: 24 měsíců onsite NBD, zapůjčení adekvátního zařízení po dobu reklamace - vč. instalace.</t>
  </si>
  <si>
    <t>stylus</t>
  </si>
  <si>
    <t>aktivní stylus 100% kompatibilní s dodaným tabletem, typ, který je přímo uvedený na stránkách výrobce jako doporučený
magnetický úchyt k tělu tabletu, popř. dockování v těle tabletu. Včetně nabíjení z tabletu, záruka 24 měsíců</t>
  </si>
  <si>
    <t>klávesnice</t>
  </si>
  <si>
    <t>klávesnice 100% kompatibilní s dodaným tabletem, typ, který je přímo uvedený na stránkách výrobce jako doporučený
klávesnice zároveň slouží jako pouzdro, nemá nutnost nabíjení či baterií,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</si>
</sst>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#,##0\ &quot;Kč&quot;"/>
    <numFmt numFmtId="166" formatCode="_-* #,##0\ &quot;Kč&quot;_-;\-* #,##0\ &quot;Kč&quot;_-;_-* &quot;-&quot;??\ &quot;Kč&quot;_-;_-@_-"/>
    <numFmt numFmtId="167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7" xfId="0" applyFont="1" applyBorder="1"/>
    <xf numFmtId="0" fontId="1" fillId="0" borderId="7" xfId="0" applyFont="1" applyBorder="1" applyAlignment="1">
      <alignment horizontal="justify" vertical="center"/>
    </xf>
    <xf numFmtId="0" fontId="2" fillId="0" borderId="0" xfId="0" applyFont="1"/>
    <xf numFmtId="44" fontId="5" fillId="0" borderId="4" xfId="0" applyNumberFormat="1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2" fillId="0" borderId="9" xfId="0" applyFont="1" applyBorder="1"/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0" borderId="7" xfId="2" applyNumberFormat="1" applyFont="1" applyBorder="1" applyAlignment="1">
      <alignment wrapText="1"/>
    </xf>
    <xf numFmtId="166" fontId="5" fillId="0" borderId="11" xfId="2" applyNumberFormat="1" applyFont="1" applyBorder="1" applyAlignment="1"/>
    <xf numFmtId="166" fontId="5" fillId="0" borderId="4" xfId="2" applyNumberFormat="1" applyFont="1" applyBorder="1" applyAlignment="1"/>
    <xf numFmtId="166" fontId="5" fillId="0" borderId="1" xfId="2" applyNumberFormat="1" applyFont="1" applyBorder="1" applyAlignment="1"/>
    <xf numFmtId="166" fontId="2" fillId="0" borderId="0" xfId="2" applyNumberFormat="1" applyFont="1" applyAlignment="1"/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7" fontId="6" fillId="0" borderId="7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66" fontId="2" fillId="0" borderId="7" xfId="2" applyNumberFormat="1" applyFont="1" applyBorder="1" applyAlignment="1" applyProtection="1">
      <alignment horizontal="center" vertical="center"/>
      <protection locked="0"/>
    </xf>
    <xf numFmtId="166" fontId="2" fillId="0" borderId="7" xfId="2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165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5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E9A7-DEC1-4FD8-89E3-565B97480E4F}">
  <sheetPr>
    <pageSetUpPr fitToPage="1"/>
  </sheetPr>
  <dimension ref="A1:H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G3" sqref="G3:G12"/>
    </sheetView>
  </sheetViews>
  <sheetFormatPr defaultRowHeight="15" x14ac:dyDescent="0.25"/>
  <cols>
    <col min="1" max="1" width="10" customWidth="1"/>
    <col min="2" max="2" width="13.42578125" customWidth="1"/>
    <col min="3" max="4" width="20.7109375" customWidth="1"/>
    <col min="5" max="5" width="79.42578125" customWidth="1"/>
    <col min="6" max="6" width="9.7109375" customWidth="1"/>
    <col min="7" max="7" width="14.140625" customWidth="1"/>
    <col min="8" max="8" width="17.42578125" customWidth="1"/>
    <col min="9" max="9" width="6.7109375" customWidth="1"/>
  </cols>
  <sheetData>
    <row r="1" spans="1:8" ht="20.100000000000001" customHeight="1" thickBot="1" x14ac:dyDescent="0.3">
      <c r="A1" s="4"/>
      <c r="B1" s="34" t="s">
        <v>0</v>
      </c>
      <c r="C1" s="34"/>
      <c r="D1" s="34"/>
      <c r="E1" s="34"/>
      <c r="F1" s="34"/>
      <c r="G1" s="34"/>
      <c r="H1" s="34"/>
    </row>
    <row r="2" spans="1:8" ht="25.5" x14ac:dyDescent="0.25">
      <c r="A2" s="9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2" t="s">
        <v>6</v>
      </c>
      <c r="H2" s="13" t="s">
        <v>7</v>
      </c>
    </row>
    <row r="3" spans="1:8" x14ac:dyDescent="0.25">
      <c r="A3" s="45" t="s">
        <v>8</v>
      </c>
      <c r="B3" s="46" t="s">
        <v>9</v>
      </c>
      <c r="C3" s="47"/>
      <c r="D3" s="48"/>
      <c r="E3" s="2" t="s">
        <v>10</v>
      </c>
      <c r="F3" s="49">
        <v>2</v>
      </c>
      <c r="G3" s="44"/>
      <c r="H3" s="33">
        <f>PRODUCT(G3)*F3</f>
        <v>0</v>
      </c>
    </row>
    <row r="4" spans="1:8" x14ac:dyDescent="0.25">
      <c r="A4" s="45"/>
      <c r="B4" s="46"/>
      <c r="C4" s="47"/>
      <c r="D4" s="48"/>
      <c r="E4" s="3" t="s">
        <v>11</v>
      </c>
      <c r="F4" s="49"/>
      <c r="G4" s="44"/>
      <c r="H4" s="33"/>
    </row>
    <row r="5" spans="1:8" x14ac:dyDescent="0.25">
      <c r="A5" s="45"/>
      <c r="B5" s="46"/>
      <c r="C5" s="47"/>
      <c r="D5" s="48"/>
      <c r="E5" s="3" t="s">
        <v>12</v>
      </c>
      <c r="F5" s="49"/>
      <c r="G5" s="44"/>
      <c r="H5" s="33"/>
    </row>
    <row r="6" spans="1:8" ht="51" x14ac:dyDescent="0.25">
      <c r="A6" s="45"/>
      <c r="B6" s="46"/>
      <c r="C6" s="47"/>
      <c r="D6" s="48"/>
      <c r="E6" s="3" t="s">
        <v>13</v>
      </c>
      <c r="F6" s="49"/>
      <c r="G6" s="44"/>
      <c r="H6" s="33"/>
    </row>
    <row r="7" spans="1:8" x14ac:dyDescent="0.25">
      <c r="A7" s="45"/>
      <c r="B7" s="46"/>
      <c r="C7" s="47"/>
      <c r="D7" s="48"/>
      <c r="E7" s="3" t="s">
        <v>14</v>
      </c>
      <c r="F7" s="49"/>
      <c r="G7" s="44"/>
      <c r="H7" s="33"/>
    </row>
    <row r="8" spans="1:8" ht="123" customHeight="1" x14ac:dyDescent="0.25">
      <c r="A8" s="45"/>
      <c r="B8" s="46"/>
      <c r="C8" s="47"/>
      <c r="D8" s="48"/>
      <c r="E8" s="32" t="s">
        <v>15</v>
      </c>
      <c r="F8" s="49"/>
      <c r="G8" s="44"/>
      <c r="H8" s="33"/>
    </row>
    <row r="9" spans="1:8" ht="38.25" x14ac:dyDescent="0.25">
      <c r="A9" s="45"/>
      <c r="B9" s="46"/>
      <c r="C9" s="47"/>
      <c r="D9" s="48"/>
      <c r="E9" s="3" t="s">
        <v>16</v>
      </c>
      <c r="F9" s="49"/>
      <c r="G9" s="44"/>
      <c r="H9" s="33"/>
    </row>
    <row r="10" spans="1:8" x14ac:dyDescent="0.25">
      <c r="A10" s="45"/>
      <c r="B10" s="46"/>
      <c r="C10" s="47"/>
      <c r="D10" s="48"/>
      <c r="E10" s="3"/>
      <c r="F10" s="49"/>
      <c r="G10" s="44"/>
      <c r="H10" s="33"/>
    </row>
    <row r="11" spans="1:8" x14ac:dyDescent="0.25">
      <c r="A11" s="45"/>
      <c r="B11" s="46"/>
      <c r="C11" s="47"/>
      <c r="D11" s="48"/>
      <c r="E11" s="3" t="s">
        <v>17</v>
      </c>
      <c r="F11" s="49"/>
      <c r="G11" s="44"/>
      <c r="H11" s="33"/>
    </row>
    <row r="12" spans="1:8" x14ac:dyDescent="0.25">
      <c r="A12" s="45"/>
      <c r="B12" s="46"/>
      <c r="C12" s="47"/>
      <c r="D12" s="48"/>
      <c r="E12" s="3" t="s">
        <v>18</v>
      </c>
      <c r="F12" s="49"/>
      <c r="G12" s="44"/>
      <c r="H12" s="33"/>
    </row>
    <row r="13" spans="1:8" ht="14.45" customHeight="1" x14ac:dyDescent="0.25">
      <c r="A13" s="4"/>
      <c r="B13" s="35" t="s">
        <v>19</v>
      </c>
      <c r="C13" s="36"/>
      <c r="D13" s="36"/>
      <c r="E13" s="36"/>
      <c r="F13" s="36"/>
      <c r="G13" s="37"/>
      <c r="H13" s="7">
        <f>SUM(H3:H12)</f>
        <v>0</v>
      </c>
    </row>
    <row r="14" spans="1:8" ht="14.45" customHeight="1" x14ac:dyDescent="0.25">
      <c r="A14" s="4"/>
      <c r="B14" s="38" t="s">
        <v>20</v>
      </c>
      <c r="C14" s="39"/>
      <c r="D14" s="39"/>
      <c r="E14" s="39"/>
      <c r="F14" s="39"/>
      <c r="G14" s="40"/>
      <c r="H14" s="5">
        <f>PRODUCT(H13*0.21)</f>
        <v>0</v>
      </c>
    </row>
    <row r="15" spans="1:8" ht="15.75" thickBot="1" x14ac:dyDescent="0.3">
      <c r="A15" s="4"/>
      <c r="B15" s="41" t="s">
        <v>21</v>
      </c>
      <c r="C15" s="42"/>
      <c r="D15" s="42"/>
      <c r="E15" s="42"/>
      <c r="F15" s="42"/>
      <c r="G15" s="43"/>
      <c r="H15" s="6">
        <f>SUM(H14,H13)</f>
        <v>0</v>
      </c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8" spans="5:5" ht="14.45" customHeight="1" x14ac:dyDescent="0.25">
      <c r="E18" s="1"/>
    </row>
  </sheetData>
  <mergeCells count="11">
    <mergeCell ref="A3:A12"/>
    <mergeCell ref="B3:B12"/>
    <mergeCell ref="C3:C12"/>
    <mergeCell ref="D3:D12"/>
    <mergeCell ref="F3:F12"/>
    <mergeCell ref="H3:H12"/>
    <mergeCell ref="B1:H1"/>
    <mergeCell ref="B13:G13"/>
    <mergeCell ref="B14:G14"/>
    <mergeCell ref="B15:G15"/>
    <mergeCell ref="G3:G12"/>
  </mergeCells>
  <pageMargins left="0.7" right="0.7" top="0.78740157499999996" bottom="0.78740157499999996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7D93-BEAD-4022-8415-EE5578B2956C}">
  <sheetPr>
    <pageSetUpPr fitToPage="1"/>
  </sheetPr>
  <dimension ref="A1:H31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5" sqref="A5"/>
      <selection pane="bottomRight" activeCell="G8" sqref="G8"/>
    </sheetView>
  </sheetViews>
  <sheetFormatPr defaultColWidth="8.7109375" defaultRowHeight="12.75" x14ac:dyDescent="0.2"/>
  <cols>
    <col min="1" max="1" width="10" style="4" customWidth="1"/>
    <col min="2" max="2" width="13.42578125" style="4" customWidth="1"/>
    <col min="3" max="4" width="20.7109375" style="4" customWidth="1"/>
    <col min="5" max="5" width="79.42578125" style="21" customWidth="1"/>
    <col min="6" max="6" width="9.7109375" style="23" customWidth="1"/>
    <col min="7" max="7" width="14.140625" style="19" customWidth="1"/>
    <col min="8" max="8" width="17.42578125" style="19" customWidth="1"/>
    <col min="9" max="9" width="6.7109375" style="4" customWidth="1"/>
    <col min="10" max="16384" width="8.7109375" style="4"/>
  </cols>
  <sheetData>
    <row r="1" spans="1:8" ht="20.100000000000001" customHeight="1" x14ac:dyDescent="0.2">
      <c r="B1" s="34" t="s">
        <v>0</v>
      </c>
      <c r="C1" s="34"/>
      <c r="D1" s="34"/>
      <c r="E1" s="34"/>
      <c r="F1" s="34"/>
      <c r="G1" s="34"/>
      <c r="H1" s="34"/>
    </row>
    <row r="2" spans="1:8" ht="25.5" x14ac:dyDescent="0.2">
      <c r="A2" s="2"/>
      <c r="B2" s="14" t="s">
        <v>1</v>
      </c>
      <c r="C2" s="14" t="s">
        <v>2</v>
      </c>
      <c r="D2" s="14" t="s">
        <v>3</v>
      </c>
      <c r="E2" s="14" t="s">
        <v>4</v>
      </c>
      <c r="F2" s="22" t="s">
        <v>5</v>
      </c>
      <c r="G2" s="15" t="s">
        <v>6</v>
      </c>
      <c r="H2" s="15" t="s">
        <v>7</v>
      </c>
    </row>
    <row r="3" spans="1:8" ht="69.95" customHeight="1" x14ac:dyDescent="0.2">
      <c r="A3" s="29" t="s">
        <v>22</v>
      </c>
      <c r="B3" s="28" t="s">
        <v>23</v>
      </c>
      <c r="C3" s="30"/>
      <c r="D3" s="30"/>
      <c r="E3" s="20" t="s">
        <v>24</v>
      </c>
      <c r="F3" s="24">
        <v>17</v>
      </c>
      <c r="G3" s="26"/>
      <c r="H3" s="27">
        <f>SUM(G3)*F3</f>
        <v>0</v>
      </c>
    </row>
    <row r="4" spans="1:8" ht="171.6" customHeight="1" x14ac:dyDescent="0.2">
      <c r="A4" s="29" t="s">
        <v>25</v>
      </c>
      <c r="B4" s="28" t="s">
        <v>25</v>
      </c>
      <c r="C4" s="30"/>
      <c r="D4" s="30"/>
      <c r="E4" s="8" t="s">
        <v>26</v>
      </c>
      <c r="F4" s="24">
        <v>1</v>
      </c>
      <c r="G4" s="26"/>
      <c r="H4" s="27">
        <f>PRODUCT(G4)*F4</f>
        <v>0</v>
      </c>
    </row>
    <row r="5" spans="1:8" ht="93.95" customHeight="1" x14ac:dyDescent="0.2">
      <c r="A5" s="29" t="s">
        <v>27</v>
      </c>
      <c r="B5" s="28" t="s">
        <v>27</v>
      </c>
      <c r="C5" s="30"/>
      <c r="D5" s="30"/>
      <c r="E5" s="20" t="s">
        <v>28</v>
      </c>
      <c r="F5" s="24">
        <v>1</v>
      </c>
      <c r="G5" s="26"/>
      <c r="H5" s="27">
        <f t="shared" ref="H5" si="0">PRODUCT(G5)*F5</f>
        <v>0</v>
      </c>
    </row>
    <row r="6" spans="1:8" ht="15" customHeight="1" x14ac:dyDescent="0.2">
      <c r="A6" s="29" t="s">
        <v>29</v>
      </c>
      <c r="B6" s="29" t="s">
        <v>29</v>
      </c>
      <c r="C6" s="29"/>
      <c r="D6" s="29"/>
      <c r="E6" s="29" t="s">
        <v>30</v>
      </c>
      <c r="F6" s="25">
        <v>2</v>
      </c>
      <c r="G6" s="27"/>
      <c r="H6" s="27">
        <f t="shared" ref="H6:H28" si="1">PRODUCT(G6)*F6</f>
        <v>0</v>
      </c>
    </row>
    <row r="7" spans="1:8" ht="135" customHeight="1" x14ac:dyDescent="0.2">
      <c r="A7" s="29" t="s">
        <v>31</v>
      </c>
      <c r="B7" s="29" t="s">
        <v>31</v>
      </c>
      <c r="C7" s="29"/>
      <c r="D7" s="29"/>
      <c r="E7" s="28" t="s">
        <v>32</v>
      </c>
      <c r="F7" s="25">
        <v>1</v>
      </c>
      <c r="G7" s="27"/>
      <c r="H7" s="27">
        <f t="shared" si="1"/>
        <v>0</v>
      </c>
    </row>
    <row r="8" spans="1:8" ht="54.95" customHeight="1" x14ac:dyDescent="0.2">
      <c r="A8" s="29" t="s">
        <v>33</v>
      </c>
      <c r="B8" s="29" t="s">
        <v>33</v>
      </c>
      <c r="C8" s="29"/>
      <c r="D8" s="29"/>
      <c r="E8" s="28" t="s">
        <v>34</v>
      </c>
      <c r="F8" s="25">
        <v>7</v>
      </c>
      <c r="G8" s="27"/>
      <c r="H8" s="27">
        <f t="shared" si="1"/>
        <v>0</v>
      </c>
    </row>
    <row r="9" spans="1:8" ht="66.95" customHeight="1" x14ac:dyDescent="0.2">
      <c r="A9" s="29" t="s">
        <v>35</v>
      </c>
      <c r="B9" s="28" t="s">
        <v>35</v>
      </c>
      <c r="C9" s="29"/>
      <c r="D9" s="29"/>
      <c r="E9" s="28" t="s">
        <v>36</v>
      </c>
      <c r="F9" s="25">
        <v>1</v>
      </c>
      <c r="G9" s="27"/>
      <c r="H9" s="27">
        <f t="shared" si="1"/>
        <v>0</v>
      </c>
    </row>
    <row r="10" spans="1:8" x14ac:dyDescent="0.2">
      <c r="A10" s="29" t="s">
        <v>37</v>
      </c>
      <c r="B10" s="31" t="s">
        <v>38</v>
      </c>
      <c r="C10" s="29"/>
      <c r="D10" s="29"/>
      <c r="E10" s="28" t="s">
        <v>39</v>
      </c>
      <c r="F10" s="25">
        <v>1</v>
      </c>
      <c r="G10" s="27"/>
      <c r="H10" s="27">
        <f t="shared" si="1"/>
        <v>0</v>
      </c>
    </row>
    <row r="11" spans="1:8" ht="25.5" x14ac:dyDescent="0.2">
      <c r="A11" s="29" t="s">
        <v>37</v>
      </c>
      <c r="B11" s="28" t="s">
        <v>40</v>
      </c>
      <c r="C11" s="29"/>
      <c r="D11" s="29"/>
      <c r="E11" s="28" t="s">
        <v>39</v>
      </c>
      <c r="F11" s="25">
        <v>1</v>
      </c>
      <c r="G11" s="27"/>
      <c r="H11" s="27">
        <f t="shared" si="1"/>
        <v>0</v>
      </c>
    </row>
    <row r="12" spans="1:8" x14ac:dyDescent="0.2">
      <c r="A12" s="29" t="s">
        <v>37</v>
      </c>
      <c r="B12" s="28" t="s">
        <v>41</v>
      </c>
      <c r="C12" s="29"/>
      <c r="D12" s="29"/>
      <c r="E12" s="28" t="s">
        <v>39</v>
      </c>
      <c r="F12" s="25">
        <v>1</v>
      </c>
      <c r="G12" s="27"/>
      <c r="H12" s="27">
        <f t="shared" si="1"/>
        <v>0</v>
      </c>
    </row>
    <row r="13" spans="1:8" x14ac:dyDescent="0.2">
      <c r="A13" s="29" t="s">
        <v>37</v>
      </c>
      <c r="B13" s="28" t="s">
        <v>42</v>
      </c>
      <c r="C13" s="29"/>
      <c r="D13" s="29"/>
      <c r="E13" s="28" t="s">
        <v>39</v>
      </c>
      <c r="F13" s="25">
        <v>1</v>
      </c>
      <c r="G13" s="27"/>
      <c r="H13" s="27">
        <f t="shared" si="1"/>
        <v>0</v>
      </c>
    </row>
    <row r="14" spans="1:8" x14ac:dyDescent="0.2">
      <c r="A14" s="29" t="s">
        <v>37</v>
      </c>
      <c r="B14" s="28" t="s">
        <v>43</v>
      </c>
      <c r="C14" s="29"/>
      <c r="D14" s="29"/>
      <c r="E14" s="28" t="s">
        <v>39</v>
      </c>
      <c r="F14" s="25">
        <v>1</v>
      </c>
      <c r="G14" s="27"/>
      <c r="H14" s="27">
        <f t="shared" si="1"/>
        <v>0</v>
      </c>
    </row>
    <row r="15" spans="1:8" x14ac:dyDescent="0.2">
      <c r="A15" s="29" t="s">
        <v>37</v>
      </c>
      <c r="B15" s="28" t="s">
        <v>44</v>
      </c>
      <c r="C15" s="29"/>
      <c r="D15" s="29"/>
      <c r="E15" s="28" t="s">
        <v>39</v>
      </c>
      <c r="F15" s="25">
        <v>2</v>
      </c>
      <c r="G15" s="27"/>
      <c r="H15" s="27">
        <f t="shared" si="1"/>
        <v>0</v>
      </c>
    </row>
    <row r="16" spans="1:8" x14ac:dyDescent="0.2">
      <c r="A16" s="29" t="s">
        <v>37</v>
      </c>
      <c r="B16" s="28" t="s">
        <v>45</v>
      </c>
      <c r="C16" s="29"/>
      <c r="D16" s="29"/>
      <c r="E16" s="28" t="s">
        <v>39</v>
      </c>
      <c r="F16" s="25">
        <v>1</v>
      </c>
      <c r="G16" s="27"/>
      <c r="H16" s="27">
        <f t="shared" si="1"/>
        <v>0</v>
      </c>
    </row>
    <row r="17" spans="1:8" x14ac:dyDescent="0.2">
      <c r="A17" s="29" t="s">
        <v>37</v>
      </c>
      <c r="B17" s="28" t="s">
        <v>46</v>
      </c>
      <c r="C17" s="29"/>
      <c r="D17" s="29"/>
      <c r="E17" s="28" t="s">
        <v>39</v>
      </c>
      <c r="F17" s="25">
        <v>1</v>
      </c>
      <c r="G17" s="27"/>
      <c r="H17" s="27">
        <f t="shared" si="1"/>
        <v>0</v>
      </c>
    </row>
    <row r="18" spans="1:8" x14ac:dyDescent="0.2">
      <c r="A18" s="29" t="s">
        <v>37</v>
      </c>
      <c r="B18" s="28" t="s">
        <v>47</v>
      </c>
      <c r="C18" s="29"/>
      <c r="D18" s="29"/>
      <c r="E18" s="28" t="s">
        <v>39</v>
      </c>
      <c r="F18" s="25">
        <v>1</v>
      </c>
      <c r="G18" s="27"/>
      <c r="H18" s="27">
        <f t="shared" si="1"/>
        <v>0</v>
      </c>
    </row>
    <row r="19" spans="1:8" ht="25.5" x14ac:dyDescent="0.2">
      <c r="A19" s="29" t="s">
        <v>37</v>
      </c>
      <c r="B19" s="28" t="s">
        <v>48</v>
      </c>
      <c r="C19" s="29"/>
      <c r="D19" s="29"/>
      <c r="E19" s="28" t="s">
        <v>39</v>
      </c>
      <c r="F19" s="25">
        <v>1</v>
      </c>
      <c r="G19" s="27"/>
      <c r="H19" s="27">
        <f t="shared" si="1"/>
        <v>0</v>
      </c>
    </row>
    <row r="20" spans="1:8" ht="25.5" x14ac:dyDescent="0.2">
      <c r="A20" s="29" t="s">
        <v>37</v>
      </c>
      <c r="B20" s="28" t="s">
        <v>49</v>
      </c>
      <c r="C20" s="29"/>
      <c r="D20" s="29"/>
      <c r="E20" s="28" t="s">
        <v>39</v>
      </c>
      <c r="F20" s="25">
        <v>1</v>
      </c>
      <c r="G20" s="27"/>
      <c r="H20" s="27">
        <f t="shared" si="1"/>
        <v>0</v>
      </c>
    </row>
    <row r="21" spans="1:8" ht="25.5" x14ac:dyDescent="0.2">
      <c r="A21" s="29" t="s">
        <v>37</v>
      </c>
      <c r="B21" s="28" t="s">
        <v>50</v>
      </c>
      <c r="C21" s="29"/>
      <c r="D21" s="29"/>
      <c r="E21" s="28" t="s">
        <v>39</v>
      </c>
      <c r="F21" s="25">
        <v>1</v>
      </c>
      <c r="G21" s="27"/>
      <c r="H21" s="27">
        <f t="shared" si="1"/>
        <v>0</v>
      </c>
    </row>
    <row r="22" spans="1:8" ht="25.5" x14ac:dyDescent="0.2">
      <c r="A22" s="29" t="s">
        <v>37</v>
      </c>
      <c r="B22" s="28" t="s">
        <v>51</v>
      </c>
      <c r="C22" s="29"/>
      <c r="D22" s="29"/>
      <c r="E22" s="28" t="s">
        <v>39</v>
      </c>
      <c r="F22" s="25">
        <v>1</v>
      </c>
      <c r="G22" s="27"/>
      <c r="H22" s="27">
        <f t="shared" si="1"/>
        <v>0</v>
      </c>
    </row>
    <row r="23" spans="1:8" x14ac:dyDescent="0.2">
      <c r="A23" s="29" t="s">
        <v>37</v>
      </c>
      <c r="B23" s="28" t="s">
        <v>52</v>
      </c>
      <c r="C23" s="29"/>
      <c r="D23" s="29"/>
      <c r="E23" s="28" t="s">
        <v>39</v>
      </c>
      <c r="F23" s="25">
        <v>1</v>
      </c>
      <c r="G23" s="27"/>
      <c r="H23" s="27">
        <f t="shared" si="1"/>
        <v>0</v>
      </c>
    </row>
    <row r="24" spans="1:8" ht="25.5" x14ac:dyDescent="0.2">
      <c r="A24" s="29" t="s">
        <v>37</v>
      </c>
      <c r="B24" s="28" t="s">
        <v>53</v>
      </c>
      <c r="C24" s="29"/>
      <c r="D24" s="29"/>
      <c r="E24" s="28" t="s">
        <v>39</v>
      </c>
      <c r="F24" s="25">
        <v>1</v>
      </c>
      <c r="G24" s="27"/>
      <c r="H24" s="27">
        <f t="shared" si="1"/>
        <v>0</v>
      </c>
    </row>
    <row r="25" spans="1:8" x14ac:dyDescent="0.2">
      <c r="A25" s="29" t="s">
        <v>37</v>
      </c>
      <c r="B25" s="28" t="s">
        <v>54</v>
      </c>
      <c r="C25" s="29"/>
      <c r="D25" s="29"/>
      <c r="E25" s="28" t="s">
        <v>39</v>
      </c>
      <c r="F25" s="25">
        <v>1</v>
      </c>
      <c r="G25" s="27"/>
      <c r="H25" s="27">
        <f t="shared" si="1"/>
        <v>0</v>
      </c>
    </row>
    <row r="26" spans="1:8" x14ac:dyDescent="0.2">
      <c r="A26" s="29" t="s">
        <v>37</v>
      </c>
      <c r="B26" s="28" t="s">
        <v>55</v>
      </c>
      <c r="C26" s="29"/>
      <c r="D26" s="29"/>
      <c r="E26" s="28" t="s">
        <v>39</v>
      </c>
      <c r="F26" s="25">
        <v>1</v>
      </c>
      <c r="G26" s="27"/>
      <c r="H26" s="27">
        <f t="shared" si="1"/>
        <v>0</v>
      </c>
    </row>
    <row r="27" spans="1:8" x14ac:dyDescent="0.2">
      <c r="A27" s="29" t="s">
        <v>37</v>
      </c>
      <c r="B27" s="28" t="s">
        <v>56</v>
      </c>
      <c r="C27" s="29"/>
      <c r="D27" s="29"/>
      <c r="E27" s="28" t="s">
        <v>39</v>
      </c>
      <c r="F27" s="25">
        <v>1</v>
      </c>
      <c r="G27" s="27"/>
      <c r="H27" s="27">
        <f t="shared" si="1"/>
        <v>0</v>
      </c>
    </row>
    <row r="28" spans="1:8" x14ac:dyDescent="0.2">
      <c r="A28" s="29" t="s">
        <v>37</v>
      </c>
      <c r="B28" s="28" t="s">
        <v>57</v>
      </c>
      <c r="C28" s="29"/>
      <c r="D28" s="29"/>
      <c r="E28" s="28" t="s">
        <v>39</v>
      </c>
      <c r="F28" s="25">
        <v>2</v>
      </c>
      <c r="G28" s="27"/>
      <c r="H28" s="27">
        <f t="shared" si="1"/>
        <v>0</v>
      </c>
    </row>
    <row r="29" spans="1:8" x14ac:dyDescent="0.2">
      <c r="B29" s="35" t="s">
        <v>19</v>
      </c>
      <c r="C29" s="36"/>
      <c r="D29" s="36"/>
      <c r="E29" s="36"/>
      <c r="F29" s="36"/>
      <c r="G29" s="37"/>
      <c r="H29" s="16">
        <f>SUM(H3:H28)</f>
        <v>0</v>
      </c>
    </row>
    <row r="30" spans="1:8" x14ac:dyDescent="0.2">
      <c r="B30" s="38" t="s">
        <v>20</v>
      </c>
      <c r="C30" s="39"/>
      <c r="D30" s="39"/>
      <c r="E30" s="39"/>
      <c r="F30" s="39"/>
      <c r="G30" s="40"/>
      <c r="H30" s="17">
        <f>PRODUCT(H29*0.21)</f>
        <v>0</v>
      </c>
    </row>
    <row r="31" spans="1:8" ht="13.5" thickBot="1" x14ac:dyDescent="0.25">
      <c r="B31" s="41" t="s">
        <v>21</v>
      </c>
      <c r="C31" s="42"/>
      <c r="D31" s="42"/>
      <c r="E31" s="42"/>
      <c r="F31" s="42"/>
      <c r="G31" s="43"/>
      <c r="H31" s="18">
        <f>SUM(H30,H29)</f>
        <v>0</v>
      </c>
    </row>
  </sheetData>
  <mergeCells count="4">
    <mergeCell ref="B29:G29"/>
    <mergeCell ref="B30:G30"/>
    <mergeCell ref="B31:G31"/>
    <mergeCell ref="B1:H1"/>
  </mergeCells>
  <pageMargins left="0.7" right="0.7" top="0.78740157499999996" bottom="0.78740157499999996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4990-CE1B-4FC6-9688-09AAB3EFED15}">
  <sheetPr>
    <pageSetUpPr fitToPage="1"/>
  </sheetPr>
  <dimension ref="A1:H1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K6" sqref="K6"/>
    </sheetView>
  </sheetViews>
  <sheetFormatPr defaultColWidth="8.7109375" defaultRowHeight="12.75" x14ac:dyDescent="0.2"/>
  <cols>
    <col min="1" max="1" width="10" style="4" customWidth="1"/>
    <col min="2" max="2" width="13.42578125" style="4" customWidth="1"/>
    <col min="3" max="4" width="20.7109375" style="4" customWidth="1"/>
    <col min="5" max="5" width="79.42578125" style="21" customWidth="1"/>
    <col min="6" max="6" width="9.7109375" style="23" customWidth="1"/>
    <col min="7" max="7" width="14.140625" style="19" customWidth="1"/>
    <col min="8" max="8" width="17.42578125" style="19" customWidth="1"/>
    <col min="9" max="9" width="6.7109375" style="4" customWidth="1"/>
    <col min="10" max="16384" width="8.7109375" style="4"/>
  </cols>
  <sheetData>
    <row r="1" spans="1:8" ht="20.100000000000001" customHeight="1" x14ac:dyDescent="0.2">
      <c r="B1" s="34" t="s">
        <v>0</v>
      </c>
      <c r="C1" s="34"/>
      <c r="D1" s="34"/>
      <c r="E1" s="34"/>
      <c r="F1" s="34"/>
      <c r="G1" s="34"/>
      <c r="H1" s="34"/>
    </row>
    <row r="2" spans="1:8" ht="25.5" x14ac:dyDescent="0.2">
      <c r="A2" s="2"/>
      <c r="B2" s="14" t="s">
        <v>1</v>
      </c>
      <c r="C2" s="14" t="s">
        <v>2</v>
      </c>
      <c r="D2" s="14" t="s">
        <v>3</v>
      </c>
      <c r="E2" s="14" t="s">
        <v>4</v>
      </c>
      <c r="F2" s="22" t="s">
        <v>5</v>
      </c>
      <c r="G2" s="15" t="s">
        <v>6</v>
      </c>
      <c r="H2" s="15" t="s">
        <v>7</v>
      </c>
    </row>
    <row r="3" spans="1:8" ht="93.95" customHeight="1" x14ac:dyDescent="0.2">
      <c r="A3" s="29" t="s">
        <v>58</v>
      </c>
      <c r="B3" s="28" t="s">
        <v>58</v>
      </c>
      <c r="C3" s="30"/>
      <c r="D3" s="30"/>
      <c r="E3" s="20" t="s">
        <v>59</v>
      </c>
      <c r="F3" s="25">
        <v>4</v>
      </c>
      <c r="G3" s="26"/>
      <c r="H3" s="27">
        <f>SUM(G3)*F3</f>
        <v>0</v>
      </c>
    </row>
    <row r="4" spans="1:8" ht="18" customHeight="1" x14ac:dyDescent="0.2">
      <c r="A4" s="29" t="s">
        <v>60</v>
      </c>
      <c r="B4" s="28" t="s">
        <v>60</v>
      </c>
      <c r="C4" s="30"/>
      <c r="D4" s="30"/>
      <c r="E4" s="8" t="s">
        <v>61</v>
      </c>
      <c r="F4" s="25">
        <v>4</v>
      </c>
      <c r="G4" s="26"/>
      <c r="H4" s="27">
        <f>PRODUCT(G4)*F4</f>
        <v>0</v>
      </c>
    </row>
    <row r="5" spans="1:8" ht="29.1" customHeight="1" x14ac:dyDescent="0.2">
      <c r="A5" s="29" t="s">
        <v>62</v>
      </c>
      <c r="B5" s="28" t="s">
        <v>62</v>
      </c>
      <c r="C5" s="30"/>
      <c r="D5" s="30"/>
      <c r="E5" s="20" t="s">
        <v>63</v>
      </c>
      <c r="F5" s="25">
        <v>4</v>
      </c>
      <c r="G5" s="26"/>
      <c r="H5" s="27">
        <f t="shared" ref="H5:H8" si="0">PRODUCT(G5)*F5</f>
        <v>0</v>
      </c>
    </row>
    <row r="6" spans="1:8" ht="186.6" customHeight="1" x14ac:dyDescent="0.2">
      <c r="A6" s="29" t="s">
        <v>64</v>
      </c>
      <c r="B6" s="29" t="s">
        <v>64</v>
      </c>
      <c r="C6" s="30"/>
      <c r="D6" s="30"/>
      <c r="E6" s="20" t="s">
        <v>65</v>
      </c>
      <c r="F6" s="25">
        <v>1</v>
      </c>
      <c r="G6" s="26"/>
      <c r="H6" s="27">
        <f t="shared" si="0"/>
        <v>0</v>
      </c>
    </row>
    <row r="7" spans="1:8" ht="54.95" customHeight="1" x14ac:dyDescent="0.2">
      <c r="A7" s="29" t="s">
        <v>66</v>
      </c>
      <c r="B7" s="29" t="s">
        <v>66</v>
      </c>
      <c r="C7" s="30"/>
      <c r="D7" s="30"/>
      <c r="E7" s="20" t="s">
        <v>67</v>
      </c>
      <c r="F7" s="25">
        <v>1</v>
      </c>
      <c r="G7" s="26"/>
      <c r="H7" s="27">
        <f t="shared" si="0"/>
        <v>0</v>
      </c>
    </row>
    <row r="8" spans="1:8" ht="42" customHeight="1" x14ac:dyDescent="0.2">
      <c r="A8" s="29" t="s">
        <v>68</v>
      </c>
      <c r="B8" s="28" t="s">
        <v>68</v>
      </c>
      <c r="C8" s="30"/>
      <c r="D8" s="30"/>
      <c r="E8" s="20" t="s">
        <v>69</v>
      </c>
      <c r="F8" s="25">
        <v>1</v>
      </c>
      <c r="G8" s="26"/>
      <c r="H8" s="27">
        <f t="shared" si="0"/>
        <v>0</v>
      </c>
    </row>
    <row r="9" spans="1:8" x14ac:dyDescent="0.2">
      <c r="B9" s="35" t="s">
        <v>19</v>
      </c>
      <c r="C9" s="36"/>
      <c r="D9" s="36"/>
      <c r="E9" s="36"/>
      <c r="F9" s="36"/>
      <c r="G9" s="37"/>
      <c r="H9" s="16">
        <f>SUM(H3:H8)</f>
        <v>0</v>
      </c>
    </row>
    <row r="10" spans="1:8" x14ac:dyDescent="0.2">
      <c r="B10" s="38" t="s">
        <v>20</v>
      </c>
      <c r="C10" s="39"/>
      <c r="D10" s="39"/>
      <c r="E10" s="39"/>
      <c r="F10" s="39"/>
      <c r="G10" s="40"/>
      <c r="H10" s="17">
        <f>PRODUCT(H9*0.21)</f>
        <v>0</v>
      </c>
    </row>
    <row r="11" spans="1:8" ht="13.5" thickBot="1" x14ac:dyDescent="0.25">
      <c r="B11" s="41" t="s">
        <v>21</v>
      </c>
      <c r="C11" s="42"/>
      <c r="D11" s="42"/>
      <c r="E11" s="42"/>
      <c r="F11" s="42"/>
      <c r="G11" s="43"/>
      <c r="H11" s="18">
        <f>SUM(H10,H9)</f>
        <v>0</v>
      </c>
    </row>
  </sheetData>
  <mergeCells count="4">
    <mergeCell ref="B1:H1"/>
    <mergeCell ref="B9:G9"/>
    <mergeCell ref="B10:G10"/>
    <mergeCell ref="B11:G11"/>
  </mergeCells>
  <pageMargins left="0.7" right="0.7" top="0.78740157499999996" bottom="0.78740157499999996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1 NPO Prevence</vt:lpstr>
      <vt:lpstr>2 NPO inf. myšlení</vt:lpstr>
      <vt:lpstr>3 Další IT</vt:lpstr>
      <vt:lpstr>'1 NPO Prevence'!Oblast_tisku</vt:lpstr>
      <vt:lpstr>'2 NPO inf. myšlení'!Oblast_tisku</vt:lpstr>
      <vt:lpstr>'3 Další IT'!Oblast_tisku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Koktavá</dc:creator>
  <cp:keywords/>
  <dc:description/>
  <cp:lastModifiedBy>Anna Kohoutová</cp:lastModifiedBy>
  <cp:revision/>
  <cp:lastPrinted>2022-11-22T06:28:02Z</cp:lastPrinted>
  <dcterms:created xsi:type="dcterms:W3CDTF">2021-06-15T11:59:42Z</dcterms:created>
  <dcterms:modified xsi:type="dcterms:W3CDTF">2022-11-22T07:37:15Z</dcterms:modified>
  <cp:category/>
  <cp:contentStatus/>
</cp:coreProperties>
</file>